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976" activeTab="1"/>
  </bookViews>
  <sheets>
    <sheet name="Anleitung" sheetId="1" r:id="rId1"/>
    <sheet name="Modifikation" sheetId="2" r:id="rId2"/>
    <sheet name="Einzelnachweis" sheetId="3" r:id="rId3"/>
    <sheet name="Zusammenstellung" sheetId="4" r:id="rId4"/>
    <sheet name="Fehlsuchen" sheetId="5" r:id="rId5"/>
    <sheet name="Kontrollsuchen" sheetId="6" r:id="rId6"/>
  </sheets>
  <definedNames>
    <definedName name="_xlnm.Print_Area" localSheetId="3">'Zusammenstellung'!$A$1:$K$41</definedName>
    <definedName name="_xlnm.Print_Titles" localSheetId="4">'Fehlsuchen'!$1:$8</definedName>
    <definedName name="_xlnm.Print_Titles" localSheetId="5">'Kontrollsuchen'!$1:$8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15" authorId="0">
      <text>
        <r>
          <rPr>
            <sz val="9"/>
            <color indexed="8"/>
            <rFont val="Arial"/>
            <family val="2"/>
          </rPr>
          <t xml:space="preserve">Eingabe der lfd. Nummer der Nachsuchen des Hundes
</t>
        </r>
      </text>
    </comment>
  </commentList>
</comments>
</file>

<file path=xl/comments3.xml><?xml version="1.0" encoding="utf-8"?>
<comments xmlns="http://schemas.openxmlformats.org/spreadsheetml/2006/main">
  <authors>
    <author/>
    <author>Marco</author>
  </authors>
  <commentList>
    <comment ref="P14" authorId="0">
      <text>
        <r>
          <rPr>
            <sz val="9"/>
            <color indexed="8"/>
            <rFont val="Arial"/>
            <family val="2"/>
          </rPr>
          <t xml:space="preserve">Eingabe der lfd. Nummer der Nachsuchen des Hundes
</t>
        </r>
      </text>
    </comment>
    <comment ref="E1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E2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J1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5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4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9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137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181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225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26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45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J45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46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47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47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89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J8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90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91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91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133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J13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134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135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135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177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J177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178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17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17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21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J221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22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2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22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65" authorId="1">
      <text>
        <r>
          <rPr>
            <i/>
            <sz val="10"/>
            <rFont val="Tahoma"/>
            <family val="2"/>
          </rPr>
          <t xml:space="preserve">Eingabe erfolgt über das Arbeitsblatt "Modifikation"
</t>
        </r>
      </text>
    </comment>
    <comment ref="J265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66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67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K267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</commentList>
</comments>
</file>

<file path=xl/comments4.xml><?xml version="1.0" encoding="utf-8"?>
<comments xmlns="http://schemas.openxmlformats.org/spreadsheetml/2006/main">
  <authors>
    <author/>
    <author>Marco</author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Eingabe der Wildart wie sie auch in dem Arbeitsblatt "Einzelnachweis" aufgeführt ist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Eingabe der Wildart wie sie auch in dem Arbeitsblatt "Einzelnachweis" aufgeführt ist
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 xml:space="preserve">Eingabe der Wildart wie sie auch in dem Arbeitsblatt "Einzelnachweis" aufgeführt ist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Eingabe der Wildart wie sie auch in dem Arbeitsblatt "Einzelnachweis" aufgeführt ist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Eingabe der Wildart wie sie auch in dem Arbeitsblatt "Einzelnachweis" aufgeführt ist
</t>
        </r>
      </text>
    </comment>
    <comment ref="G14" authorId="0">
      <text>
        <r>
          <rPr>
            <sz val="8"/>
            <color indexed="8"/>
            <rFont val="Times New Roman"/>
            <family val="1"/>
          </rPr>
          <t xml:space="preserve">Eingabe der Wildart wie sie auch in dem Arbeitsblatt "Einzelnachweis" aufgeführt ist
</t>
        </r>
      </text>
    </comment>
    <comment ref="B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B10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B11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H9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G3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</commentList>
</comments>
</file>

<file path=xl/comments5.xml><?xml version="1.0" encoding="utf-8"?>
<comments xmlns="http://schemas.openxmlformats.org/spreadsheetml/2006/main">
  <authors>
    <author/>
    <author>Marco</author>
  </authors>
  <commentList>
    <comment ref="B3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5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3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2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F2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4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6" authorId="1">
      <text>
        <r>
          <rPr>
            <i/>
            <sz val="10"/>
            <rFont val="Tahoma"/>
            <family val="2"/>
          </rPr>
          <t>wird automatisch berechnet !!!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1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</commentList>
</comments>
</file>

<file path=xl/comments6.xml><?xml version="1.0" encoding="utf-8"?>
<comments xmlns="http://schemas.openxmlformats.org/spreadsheetml/2006/main">
  <authors>
    <author/>
    <author>Marco</author>
  </authors>
  <commentList>
    <comment ref="C1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D4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E2" authorId="1">
      <text>
        <r>
          <rPr>
            <i/>
            <sz val="10"/>
            <rFont val="Tahoma"/>
            <family val="2"/>
          </rPr>
          <t>Eingabe erfolgt über das Arbeitsblatt "Modifikation"</t>
        </r>
      </text>
    </comment>
    <comment ref="D6" authorId="1">
      <text>
        <r>
          <rPr>
            <i/>
            <sz val="10"/>
            <rFont val="Tahoma"/>
            <family val="2"/>
          </rPr>
          <t>wird automatisch berechnet !!!</t>
        </r>
      </text>
    </comment>
    <comment ref="C6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12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  <comment ref="C114" authorId="0">
      <text>
        <r>
          <rPr>
            <sz val="8"/>
            <color indexed="8"/>
            <rFont val="Times New Roman"/>
            <family val="1"/>
          </rPr>
          <t xml:space="preserve">Eingabe
Datum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Eingabe
Wildart
</t>
        </r>
      </text>
    </comment>
  </commentList>
</comments>
</file>

<file path=xl/sharedStrings.xml><?xml version="1.0" encoding="utf-8"?>
<sst xmlns="http://schemas.openxmlformats.org/spreadsheetml/2006/main" count="544" uniqueCount="92">
  <si>
    <t>1.</t>
  </si>
  <si>
    <t>Ausfüllen der grünen Eingabefelder im Arbeitsblatt "Modifikation"</t>
  </si>
  <si>
    <t>2.</t>
  </si>
  <si>
    <t>Eintrag der benötigten Wildarten im Arbeitsblatt "Zusammenstellung"</t>
  </si>
  <si>
    <t>(Bitte beachten, Schreibweise muß mit der im  Arbeitsblatt "Einzelnachweis" (grünes Feld) übereinstimmen</t>
  </si>
  <si>
    <t>3.</t>
  </si>
  <si>
    <t>Ausfüllen der Arbeitsblätter : Einzelnachweis; Fehlsuchen und Kontrollsuchen</t>
  </si>
  <si>
    <t>4.</t>
  </si>
  <si>
    <t>Zum Jahresende: Ausdruck der einzelnen benötigten Arbeitsblätter</t>
  </si>
  <si>
    <t>Lfd.Nr.</t>
  </si>
  <si>
    <t>Tag der Nach-suche</t>
  </si>
  <si>
    <t>Jagdrevier</t>
  </si>
  <si>
    <t>Wildart</t>
  </si>
  <si>
    <t>Sitz der Kugel</t>
  </si>
  <si>
    <t>Kaliber Geschoß</t>
  </si>
  <si>
    <t>Alter der Fährte in Std.</t>
  </si>
  <si>
    <t>Länge der Riemen-arbeit in m</t>
  </si>
  <si>
    <t>Länge/Dauer der Hatz</t>
  </si>
  <si>
    <t>Wildbret-gewicht in kg</t>
  </si>
  <si>
    <t>*wenn</t>
  </si>
  <si>
    <t>Zeuge, Name/Anschrift</t>
  </si>
  <si>
    <t>lfd. Nr.</t>
  </si>
  <si>
    <t>Meter</t>
  </si>
  <si>
    <t>min</t>
  </si>
  <si>
    <t>Vorarb. and. Hunde</t>
  </si>
  <si>
    <t>Verk-unfall</t>
  </si>
  <si>
    <t>-</t>
  </si>
  <si>
    <t>Summe auflaufend :</t>
  </si>
  <si>
    <t>Name des Hundes :</t>
  </si>
  <si>
    <t>Zuchtbuch-Nr.:</t>
  </si>
  <si>
    <t>Wurfdatum :</t>
  </si>
  <si>
    <t>Eigentümer :</t>
  </si>
  <si>
    <t>Führer :</t>
  </si>
  <si>
    <t>Kalenderjahr</t>
  </si>
  <si>
    <t>Hilfstabelle</t>
  </si>
  <si>
    <t>Leistungsnachweis für das Kalenderjahr</t>
  </si>
  <si>
    <t>Einzelnachweis</t>
  </si>
  <si>
    <t>Tabelle 1</t>
  </si>
  <si>
    <t>nach Vorsuche anderer Hunde</t>
  </si>
  <si>
    <t>&gt; 300 m</t>
  </si>
  <si>
    <t>&lt;= 300 m</t>
  </si>
  <si>
    <t>Hatz- einsätze</t>
  </si>
  <si>
    <t>VKU</t>
  </si>
  <si>
    <t>nein</t>
  </si>
  <si>
    <t>ja</t>
  </si>
  <si>
    <t>Tabelle 2</t>
  </si>
  <si>
    <t>Alter der Fährte Std.</t>
  </si>
  <si>
    <t>Länge der Riemen-arbeit  m</t>
  </si>
  <si>
    <t>Wildbret-gewicht kg</t>
  </si>
  <si>
    <t>Tabelle 3</t>
  </si>
  <si>
    <t>Tabelle 4</t>
  </si>
  <si>
    <t>Alter der Fährte Stunden</t>
  </si>
  <si>
    <t>Klub für Bayerische Gebirgschweißhunde 1912 E.V.</t>
  </si>
  <si>
    <t>(Zusammenstellung)</t>
  </si>
  <si>
    <t>Zuchtb.-Nr. :</t>
  </si>
  <si>
    <t>Eigentümer/Führer :</t>
  </si>
  <si>
    <t>Leistungen</t>
  </si>
  <si>
    <t>Rotwild</t>
  </si>
  <si>
    <t>Schwarzwild</t>
  </si>
  <si>
    <t>Rehwild</t>
  </si>
  <si>
    <t>Gamswild</t>
  </si>
  <si>
    <t>Damwild</t>
  </si>
  <si>
    <t>Sonst. Schalenwild</t>
  </si>
  <si>
    <t>Summe</t>
  </si>
  <si>
    <t>Summe Erfolgssuchen</t>
  </si>
  <si>
    <t>Wildbret kg</t>
  </si>
  <si>
    <t xml:space="preserve">Hatzeinsätze </t>
  </si>
  <si>
    <t>Erfolgss. über 300Meter</t>
  </si>
  <si>
    <t>Kontroll + Fehlsuchen</t>
  </si>
  <si>
    <t>Summe Nachsuchene.</t>
  </si>
  <si>
    <t>Wildbretgewicht</t>
  </si>
  <si>
    <t xml:space="preserve"> 1.Erfolgssuchen über 300 m</t>
  </si>
  <si>
    <t>2. Erfolgssuchen bis 300 m</t>
  </si>
  <si>
    <t>3. Hatzeinsätze (aus 1.+2.)</t>
  </si>
  <si>
    <t>4. Nach Vorsuche anderer Hunde</t>
  </si>
  <si>
    <t>5. Nach Verkehrsunfällen</t>
  </si>
  <si>
    <t>6. Kontroll-und Fehlsuchen (Su)</t>
  </si>
  <si>
    <t>7. Nachsucheneinsätze               (Su aus 1.+2.+6.)</t>
  </si>
  <si>
    <t>Datum/Unterschrift :</t>
  </si>
  <si>
    <t>Zusammenstellung der Fehlsuchen im Jahr</t>
  </si>
  <si>
    <t>Anzahl Fehlsuchen</t>
  </si>
  <si>
    <t>Datum</t>
  </si>
  <si>
    <t>Länge der Riemenarbeit</t>
  </si>
  <si>
    <t>vermutete Schußverletzung</t>
  </si>
  <si>
    <t>Bemerkung</t>
  </si>
  <si>
    <t>Anzahl</t>
  </si>
  <si>
    <t>Zusammenstellung der Kontrollsuchen im Jahr</t>
  </si>
  <si>
    <t>Anzahl Kontrollsuchen</t>
  </si>
  <si>
    <t>Tabelle 5</t>
  </si>
  <si>
    <t>Tabelle 6</t>
  </si>
  <si>
    <t>Tabelle 7</t>
  </si>
  <si>
    <t>Version 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</si>
</sst>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\ _€_-;\-* #,##0\ _€_-;_-* &quot;- &quot;_€_-;_-@_-"/>
    <numFmt numFmtId="175" formatCode="d/\ mmmm\ yyyy"/>
    <numFmt numFmtId="176" formatCode="dd/mm/yy"/>
    <numFmt numFmtId="177" formatCode="00000"/>
    <numFmt numFmtId="178" formatCode="0.00_ ;\-0.0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E+00"/>
    <numFmt numFmtId="183" formatCode="d/m"/>
    <numFmt numFmtId="184" formatCode="h:mm"/>
    <numFmt numFmtId="185" formatCode="0_ ;\-0\ "/>
    <numFmt numFmtId="186" formatCode="mmm\ yyyy"/>
    <numFmt numFmtId="187" formatCode="0.0"/>
  </numFmts>
  <fonts count="63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sz val="5"/>
      <name val="Arial"/>
      <family val="2"/>
    </font>
    <font>
      <u val="single"/>
      <sz val="10"/>
      <name val="Arial"/>
      <family val="2"/>
    </font>
    <font>
      <b/>
      <i/>
      <sz val="14"/>
      <name val="Tempus Sans ITC"/>
      <family val="5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name val="Arial"/>
      <family val="2"/>
    </font>
    <font>
      <i/>
      <u val="single"/>
      <sz val="14"/>
      <name val="Arial"/>
      <family val="2"/>
    </font>
    <font>
      <i/>
      <u val="single"/>
      <sz val="10"/>
      <name val="Arial"/>
      <family val="2"/>
    </font>
    <font>
      <sz val="10"/>
      <name val="Times New Roman"/>
      <family val="1"/>
    </font>
    <font>
      <i/>
      <sz val="10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71" fontId="0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3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33" borderId="0" xfId="0" applyFont="1" applyFill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 applyProtection="1">
      <alignment horizontal="center" textRotation="90" wrapText="1"/>
      <protection/>
    </xf>
    <xf numFmtId="0" fontId="0" fillId="0" borderId="13" xfId="0" applyFont="1" applyBorder="1" applyAlignment="1" applyProtection="1">
      <alignment horizontal="center" textRotation="90" wrapText="1"/>
      <protection/>
    </xf>
    <xf numFmtId="0" fontId="0" fillId="0" borderId="21" xfId="0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174" fontId="6" fillId="36" borderId="3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 horizontal="left" vertical="center"/>
      <protection locked="0"/>
    </xf>
    <xf numFmtId="0" fontId="6" fillId="33" borderId="33" xfId="0" applyFont="1" applyFill="1" applyBorder="1" applyAlignment="1" applyProtection="1">
      <alignment horizontal="left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right"/>
      <protection/>
    </xf>
    <xf numFmtId="0" fontId="20" fillId="34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4" fontId="0" fillId="37" borderId="0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textRotation="90"/>
      <protection/>
    </xf>
    <xf numFmtId="0" fontId="0" fillId="0" borderId="13" xfId="0" applyFont="1" applyBorder="1" applyAlignment="1" applyProtection="1">
      <alignment horizontal="center" textRotation="90"/>
      <protection/>
    </xf>
    <xf numFmtId="0" fontId="1" fillId="34" borderId="22" xfId="0" applyFont="1" applyFill="1" applyBorder="1" applyAlignment="1" applyProtection="1">
      <alignment horizontal="center" textRotation="90" wrapText="1"/>
      <protection/>
    </xf>
    <xf numFmtId="174" fontId="21" fillId="38" borderId="0" xfId="0" applyNumberFormat="1" applyFont="1" applyFill="1" applyAlignment="1" applyProtection="1">
      <alignment/>
      <protection/>
    </xf>
    <xf numFmtId="174" fontId="13" fillId="38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4" xfId="0" applyBorder="1" applyAlignment="1" applyProtection="1">
      <alignment wrapText="1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 wrapText="1"/>
      <protection/>
    </xf>
    <xf numFmtId="0" fontId="1" fillId="34" borderId="38" xfId="0" applyFont="1" applyFill="1" applyBorder="1" applyAlignment="1" applyProtection="1">
      <alignment horizontal="center" wrapText="1"/>
      <protection/>
    </xf>
    <xf numFmtId="0" fontId="10" fillId="34" borderId="36" xfId="0" applyFont="1" applyFill="1" applyBorder="1" applyAlignment="1" applyProtection="1">
      <alignment horizontal="center" wrapText="1"/>
      <protection/>
    </xf>
    <xf numFmtId="0" fontId="10" fillId="34" borderId="38" xfId="0" applyFont="1" applyFill="1" applyBorder="1" applyAlignment="1" applyProtection="1">
      <alignment horizontal="center" wrapText="1"/>
      <protection/>
    </xf>
    <xf numFmtId="0" fontId="7" fillId="34" borderId="34" xfId="0" applyFont="1" applyFill="1" applyBorder="1" applyAlignment="1" applyProtection="1">
      <alignment horizontal="center" textRotation="90" wrapText="1"/>
      <protection/>
    </xf>
    <xf numFmtId="1" fontId="5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textRotation="90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4" borderId="3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 textRotation="90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13" fillId="39" borderId="40" xfId="0" applyFont="1" applyFill="1" applyBorder="1" applyAlignment="1" applyProtection="1">
      <alignment horizontal="center" vertical="center"/>
      <protection/>
    </xf>
    <xf numFmtId="0" fontId="13" fillId="39" borderId="41" xfId="0" applyFont="1" applyFill="1" applyBorder="1" applyAlignment="1" applyProtection="1">
      <alignment horizontal="center" vertical="center"/>
      <protection/>
    </xf>
    <xf numFmtId="0" fontId="13" fillId="39" borderId="42" xfId="0" applyFont="1" applyFill="1" applyBorder="1" applyAlignment="1" applyProtection="1">
      <alignment horizontal="center" vertical="center"/>
      <protection/>
    </xf>
    <xf numFmtId="0" fontId="13" fillId="39" borderId="43" xfId="0" applyFont="1" applyFill="1" applyBorder="1" applyAlignment="1" applyProtection="1">
      <alignment horizontal="center" vertical="center"/>
      <protection/>
    </xf>
    <xf numFmtId="0" fontId="13" fillId="39" borderId="44" xfId="0" applyFont="1" applyFill="1" applyBorder="1" applyAlignment="1" applyProtection="1">
      <alignment horizontal="center" vertical="center"/>
      <protection/>
    </xf>
    <xf numFmtId="0" fontId="13" fillId="39" borderId="45" xfId="0" applyFont="1" applyFill="1" applyBorder="1" applyAlignment="1" applyProtection="1">
      <alignment horizontal="center" vertical="center"/>
      <protection/>
    </xf>
    <xf numFmtId="0" fontId="13" fillId="39" borderId="46" xfId="0" applyFont="1" applyFill="1" applyBorder="1" applyAlignment="1" applyProtection="1">
      <alignment horizontal="center" vertical="center"/>
      <protection/>
    </xf>
    <xf numFmtId="0" fontId="0" fillId="39" borderId="47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34" xfId="0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0" fontId="0" fillId="0" borderId="48" xfId="0" applyBorder="1" applyAlignment="1">
      <alignment horizontal="center" vertical="center"/>
    </xf>
    <xf numFmtId="14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74" fontId="1" fillId="0" borderId="49" xfId="0" applyNumberFormat="1" applyFont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174" fontId="1" fillId="0" borderId="33" xfId="0" applyNumberFormat="1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14" fontId="0" fillId="40" borderId="0" xfId="0" applyNumberForma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 locked="0"/>
    </xf>
    <xf numFmtId="17" fontId="0" fillId="33" borderId="0" xfId="0" applyNumberFormat="1" applyFill="1" applyBorder="1" applyAlignment="1" applyProtection="1">
      <alignment horizontal="center"/>
      <protection locked="0"/>
    </xf>
    <xf numFmtId="14" fontId="0" fillId="33" borderId="0" xfId="0" applyNumberForma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34" borderId="53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textRotation="90" wrapText="1"/>
      <protection/>
    </xf>
    <xf numFmtId="0" fontId="1" fillId="34" borderId="54" xfId="0" applyFont="1" applyFill="1" applyBorder="1" applyAlignment="1" applyProtection="1">
      <alignment horizontal="center" wrapText="1"/>
      <protection/>
    </xf>
    <xf numFmtId="0" fontId="10" fillId="34" borderId="54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/>
      <protection/>
    </xf>
    <xf numFmtId="17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14" fontId="6" fillId="34" borderId="0" xfId="0" applyNumberFormat="1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12" fillId="34" borderId="55" xfId="0" applyFont="1" applyFill="1" applyBorder="1" applyAlignment="1" applyProtection="1">
      <alignment horizontal="center" textRotation="90"/>
      <protection/>
    </xf>
    <xf numFmtId="0" fontId="0" fillId="0" borderId="11" xfId="0" applyFont="1" applyBorder="1" applyAlignment="1" applyProtection="1">
      <alignment wrapText="1"/>
      <protection/>
    </xf>
    <xf numFmtId="0" fontId="1" fillId="34" borderId="55" xfId="0" applyFont="1" applyFill="1" applyBorder="1" applyAlignment="1" applyProtection="1">
      <alignment horizontal="center"/>
      <protection/>
    </xf>
    <xf numFmtId="0" fontId="12" fillId="34" borderId="33" xfId="0" applyFont="1" applyFill="1" applyBorder="1" applyAlignment="1" applyProtection="1">
      <alignment horizontal="center" textRotation="90"/>
      <protection/>
    </xf>
    <xf numFmtId="0" fontId="0" fillId="0" borderId="48" xfId="0" applyBorder="1" applyAlignment="1" applyProtection="1">
      <alignment horizontal="center" vertical="center"/>
      <protection/>
    </xf>
    <xf numFmtId="14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Border="1" applyAlignment="1" applyProtection="1">
      <alignment horizontal="center" vertical="center"/>
      <protection locked="0"/>
    </xf>
    <xf numFmtId="1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center"/>
      <protection/>
    </xf>
    <xf numFmtId="174" fontId="1" fillId="0" borderId="49" xfId="0" applyNumberFormat="1" applyFont="1" applyBorder="1" applyAlignment="1" applyProtection="1">
      <alignment horizontal="center" vertical="center"/>
      <protection locked="0"/>
    </xf>
    <xf numFmtId="0" fontId="22" fillId="0" borderId="49" xfId="51" applyFont="1" applyFill="1" applyBorder="1" applyAlignment="1" applyProtection="1">
      <alignment horizontal="center" vertical="center"/>
      <protection locked="0"/>
    </xf>
    <xf numFmtId="0" fontId="22" fillId="0" borderId="33" xfId="51" applyFont="1" applyFill="1" applyBorder="1" applyAlignment="1" applyProtection="1">
      <alignment horizontal="center" vertical="center"/>
      <protection locked="0"/>
    </xf>
    <xf numFmtId="0" fontId="3" fillId="41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7" fillId="34" borderId="33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/>
      <protection/>
    </xf>
    <xf numFmtId="14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74" fontId="1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56" xfId="51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/>
    </xf>
    <xf numFmtId="0" fontId="12" fillId="34" borderId="57" xfId="0" applyFont="1" applyFill="1" applyBorder="1" applyAlignment="1" applyProtection="1">
      <alignment horizontal="center" textRotation="90"/>
      <protection/>
    </xf>
    <xf numFmtId="0" fontId="1" fillId="34" borderId="57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7" fillId="34" borderId="55" xfId="0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textRotation="90"/>
      <protection/>
    </xf>
    <xf numFmtId="0" fontId="12" fillId="34" borderId="19" xfId="0" applyFont="1" applyFill="1" applyBorder="1" applyAlignment="1" applyProtection="1">
      <alignment horizontal="center" textRotation="90"/>
      <protection/>
    </xf>
    <xf numFmtId="185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6" fillId="36" borderId="58" xfId="0" applyFont="1" applyFill="1" applyBorder="1" applyAlignment="1" applyProtection="1">
      <alignment horizontal="center"/>
      <protection/>
    </xf>
    <xf numFmtId="0" fontId="6" fillId="36" borderId="17" xfId="0" applyFont="1" applyFill="1" applyBorder="1" applyAlignment="1" applyProtection="1">
      <alignment horizontal="center"/>
      <protection/>
    </xf>
    <xf numFmtId="175" fontId="0" fillId="0" borderId="32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49" fontId="0" fillId="0" borderId="60" xfId="0" applyNumberFormat="1" applyFont="1" applyBorder="1" applyAlignment="1" applyProtection="1">
      <alignment wrapText="1"/>
      <protection/>
    </xf>
    <xf numFmtId="49" fontId="0" fillId="0" borderId="61" xfId="0" applyNumberFormat="1" applyFont="1" applyBorder="1" applyAlignment="1" applyProtection="1">
      <alignment wrapText="1"/>
      <protection/>
    </xf>
    <xf numFmtId="49" fontId="0" fillId="0" borderId="62" xfId="0" applyNumberFormat="1" applyFont="1" applyBorder="1" applyAlignment="1" applyProtection="1">
      <alignment wrapText="1"/>
      <protection/>
    </xf>
    <xf numFmtId="49" fontId="0" fillId="0" borderId="63" xfId="0" applyNumberFormat="1" applyFont="1" applyBorder="1" applyAlignment="1" applyProtection="1">
      <alignment wrapText="1"/>
      <protection/>
    </xf>
    <xf numFmtId="49" fontId="0" fillId="0" borderId="64" xfId="0" applyNumberFormat="1" applyFont="1" applyBorder="1" applyAlignment="1" applyProtection="1">
      <alignment wrapText="1"/>
      <protection/>
    </xf>
    <xf numFmtId="49" fontId="0" fillId="0" borderId="65" xfId="0" applyNumberFormat="1" applyFont="1" applyBorder="1" applyAlignment="1" applyProtection="1">
      <alignment wrapText="1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left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9F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12</xdr:row>
      <xdr:rowOff>9525</xdr:rowOff>
    </xdr:from>
    <xdr:to>
      <xdr:col>6</xdr:col>
      <xdr:colOff>95250</xdr:colOff>
      <xdr:row>13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2152650" y="1952625"/>
          <a:ext cx="1295400" cy="952500"/>
        </a:xfrm>
        <a:prstGeom prst="wedgeRoundRectCallout">
          <a:avLst>
            <a:gd name="adj1" fmla="val -43384"/>
            <a:gd name="adj2" fmla="val 61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"muss" bitte die Wildart unbedingt eintragen werden, Schreibweise muss mit "Zusammenstellung" übereinstimmen.</a:t>
          </a:r>
        </a:p>
      </xdr:txBody>
    </xdr:sp>
    <xdr:clientData/>
  </xdr:twoCellAnchor>
  <xdr:twoCellAnchor>
    <xdr:from>
      <xdr:col>5</xdr:col>
      <xdr:colOff>171450</xdr:colOff>
      <xdr:row>15</xdr:row>
      <xdr:rowOff>114300</xdr:rowOff>
    </xdr:from>
    <xdr:to>
      <xdr:col>6</xdr:col>
      <xdr:colOff>466725</xdr:colOff>
      <xdr:row>21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686050" y="3171825"/>
          <a:ext cx="1133475" cy="685800"/>
        </a:xfrm>
        <a:prstGeom prst="wedgeRoundRectCallout">
          <a:avLst>
            <a:gd name="adj1" fmla="val -100421"/>
            <a:gd name="adj2" fmla="val -5555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"kann" das Geschlecht und die Altersklasse eingetragen werden</a:t>
          </a:r>
        </a:p>
      </xdr:txBody>
    </xdr:sp>
    <xdr:clientData/>
  </xdr:twoCellAnchor>
  <xdr:twoCellAnchor>
    <xdr:from>
      <xdr:col>8</xdr:col>
      <xdr:colOff>495300</xdr:colOff>
      <xdr:row>17</xdr:row>
      <xdr:rowOff>104775</xdr:rowOff>
    </xdr:from>
    <xdr:to>
      <xdr:col>10</xdr:col>
      <xdr:colOff>352425</xdr:colOff>
      <xdr:row>25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0" y="3429000"/>
          <a:ext cx="1028700" cy="923925"/>
        </a:xfrm>
        <a:prstGeom prst="wedgeRoundRectCallout">
          <a:avLst>
            <a:gd name="adj1" fmla="val 129629"/>
            <a:gd name="adj2" fmla="val -9020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Bedarfsfall ist in dieses Feld "ja" kleingeschrieben und ohne Gänsefüßchen einzutragen</a:t>
          </a:r>
        </a:p>
      </xdr:txBody>
    </xdr:sp>
    <xdr:clientData/>
  </xdr:twoCellAnchor>
  <xdr:twoCellAnchor>
    <xdr:from>
      <xdr:col>11</xdr:col>
      <xdr:colOff>47625</xdr:colOff>
      <xdr:row>19</xdr:row>
      <xdr:rowOff>38100</xdr:rowOff>
    </xdr:from>
    <xdr:to>
      <xdr:col>12</xdr:col>
      <xdr:colOff>542925</xdr:colOff>
      <xdr:row>27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124575" y="3619500"/>
          <a:ext cx="1028700" cy="952500"/>
        </a:xfrm>
        <a:prstGeom prst="wedgeRoundRectCallout">
          <a:avLst>
            <a:gd name="adj1" fmla="val 80555"/>
            <a:gd name="adj2" fmla="val -108999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Bedarfsfall ist in dieses Feld "ja" kleingeschrieben und ohne Gänsefüßchen einzutragen</a:t>
          </a:r>
        </a:p>
      </xdr:txBody>
    </xdr:sp>
    <xdr:clientData/>
  </xdr:twoCellAnchor>
  <xdr:twoCellAnchor>
    <xdr:from>
      <xdr:col>14</xdr:col>
      <xdr:colOff>123825</xdr:colOff>
      <xdr:row>15</xdr:row>
      <xdr:rowOff>9525</xdr:rowOff>
    </xdr:from>
    <xdr:to>
      <xdr:col>14</xdr:col>
      <xdr:colOff>1076325</xdr:colOff>
      <xdr:row>23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810500" y="3067050"/>
          <a:ext cx="952500" cy="1009650"/>
        </a:xfrm>
        <a:prstGeom prst="wedgeRoundRectCallout">
          <a:avLst>
            <a:gd name="adj1" fmla="val 112375"/>
            <a:gd name="adj2" fmla="val -5660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erfolgt der Eintrag der laufenden Nummer der Nachsuche des Hundes</a:t>
          </a:r>
        </a:p>
      </xdr:txBody>
    </xdr:sp>
    <xdr:clientData/>
  </xdr:twoCellAnchor>
  <xdr:twoCellAnchor>
    <xdr:from>
      <xdr:col>5</xdr:col>
      <xdr:colOff>342900</xdr:colOff>
      <xdr:row>21</xdr:row>
      <xdr:rowOff>104775</xdr:rowOff>
    </xdr:from>
    <xdr:to>
      <xdr:col>7</xdr:col>
      <xdr:colOff>285750</xdr:colOff>
      <xdr:row>27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2857500" y="3933825"/>
          <a:ext cx="1390650" cy="752475"/>
        </a:xfrm>
        <a:prstGeom prst="wedgeRoundRectCallout">
          <a:avLst>
            <a:gd name="adj1" fmla="val 81504"/>
            <a:gd name="adj2" fmla="val -16645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erfolgt der Eintrag nur als Zahl, d.h. also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ohne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Maßeinheit "m"</a:t>
          </a:r>
        </a:p>
      </xdr:txBody>
    </xdr:sp>
    <xdr:clientData/>
  </xdr:twoCellAnchor>
  <xdr:twoCellAnchor>
    <xdr:from>
      <xdr:col>5</xdr:col>
      <xdr:colOff>590550</xdr:colOff>
      <xdr:row>30</xdr:row>
      <xdr:rowOff>57150</xdr:rowOff>
    </xdr:from>
    <xdr:to>
      <xdr:col>8</xdr:col>
      <xdr:colOff>38100</xdr:colOff>
      <xdr:row>36</xdr:row>
      <xdr:rowOff>66675</xdr:rowOff>
    </xdr:to>
    <xdr:sp>
      <xdr:nvSpPr>
        <xdr:cNvPr id="7" name="AutoShape 8"/>
        <xdr:cNvSpPr>
          <a:spLocks/>
        </xdr:cNvSpPr>
      </xdr:nvSpPr>
      <xdr:spPr>
        <a:xfrm>
          <a:off x="3105150" y="5000625"/>
          <a:ext cx="1390650" cy="752475"/>
        </a:xfrm>
        <a:prstGeom prst="wedgeRoundRectCallout">
          <a:avLst>
            <a:gd name="adj1" fmla="val 98629"/>
            <a:gd name="adj2" fmla="val -30443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erfolgt der Eintrag nur als Zahl, d.h. also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ohne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Maßeinheit "m"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AR56"/>
  <sheetViews>
    <sheetView showGridLines="0" zoomScalePageLayoutView="0" workbookViewId="0" topLeftCell="A1">
      <selection activeCell="I13" sqref="I13"/>
    </sheetView>
  </sheetViews>
  <sheetFormatPr defaultColWidth="11.421875" defaultRowHeight="12.75"/>
  <cols>
    <col min="1" max="1" width="1.7109375" style="0" customWidth="1"/>
    <col min="2" max="2" width="4.140625" style="0" customWidth="1"/>
    <col min="3" max="3" width="9.28125" style="0" customWidth="1"/>
    <col min="4" max="4" width="12.57421875" style="0" customWidth="1"/>
    <col min="5" max="5" width="10.00390625" style="0" customWidth="1"/>
    <col min="6" max="6" width="12.57421875" style="0" customWidth="1"/>
    <col min="7" max="7" width="9.140625" style="0" customWidth="1"/>
    <col min="8" max="8" width="7.421875" style="0" customWidth="1"/>
    <col min="9" max="9" width="9.00390625" style="0" customWidth="1"/>
    <col min="10" max="10" width="8.57421875" style="0" customWidth="1"/>
    <col min="11" max="11" width="6.7109375" style="0" customWidth="1"/>
    <col min="12" max="12" width="8.00390625" style="0" customWidth="1"/>
    <col min="13" max="13" width="10.140625" style="0" customWidth="1"/>
    <col min="14" max="14" width="6.00390625" style="0" customWidth="1"/>
    <col min="15" max="15" width="23.7109375" style="0" customWidth="1"/>
    <col min="16" max="16" width="4.8515625" style="0" customWidth="1"/>
  </cols>
  <sheetData>
    <row r="2" spans="2:3" ht="12.75">
      <c r="B2" s="1" t="s">
        <v>0</v>
      </c>
      <c r="C2" t="s">
        <v>1</v>
      </c>
    </row>
    <row r="4" spans="2:3" ht="12.75">
      <c r="B4" s="1" t="s">
        <v>2</v>
      </c>
      <c r="C4" t="s">
        <v>3</v>
      </c>
    </row>
    <row r="5" ht="12.75">
      <c r="C5" t="s">
        <v>4</v>
      </c>
    </row>
    <row r="7" spans="2:3" ht="12.75">
      <c r="B7" s="1" t="s">
        <v>5</v>
      </c>
      <c r="C7" t="s">
        <v>6</v>
      </c>
    </row>
    <row r="9" spans="2:3" ht="12.75">
      <c r="B9" s="1" t="s">
        <v>7</v>
      </c>
      <c r="C9" t="s">
        <v>8</v>
      </c>
    </row>
    <row r="13" spans="2:16" ht="51" customHeight="1">
      <c r="B13" s="2" t="s">
        <v>9</v>
      </c>
      <c r="C13" s="3" t="s">
        <v>10</v>
      </c>
      <c r="D13" s="4" t="s">
        <v>11</v>
      </c>
      <c r="E13" s="4" t="s">
        <v>12</v>
      </c>
      <c r="F13" s="3" t="s">
        <v>13</v>
      </c>
      <c r="G13" s="3" t="s">
        <v>14</v>
      </c>
      <c r="H13" s="3" t="s">
        <v>15</v>
      </c>
      <c r="I13" s="5" t="s">
        <v>16</v>
      </c>
      <c r="J13" s="133" t="s">
        <v>17</v>
      </c>
      <c r="K13" s="133"/>
      <c r="L13" s="3" t="s">
        <v>18</v>
      </c>
      <c r="M13" s="134" t="s">
        <v>19</v>
      </c>
      <c r="N13" s="134"/>
      <c r="O13" s="6" t="s">
        <v>20</v>
      </c>
      <c r="P13" s="7" t="s">
        <v>21</v>
      </c>
    </row>
    <row r="14" spans="2:16" ht="26.25" customHeight="1">
      <c r="B14" s="8"/>
      <c r="C14" s="9"/>
      <c r="D14" s="9"/>
      <c r="E14" s="9"/>
      <c r="F14" s="9"/>
      <c r="G14" s="9"/>
      <c r="H14" s="9"/>
      <c r="I14" s="9"/>
      <c r="J14" s="10" t="s">
        <v>22</v>
      </c>
      <c r="K14" s="10" t="s">
        <v>23</v>
      </c>
      <c r="L14" s="9"/>
      <c r="M14" s="11" t="s">
        <v>24</v>
      </c>
      <c r="N14" s="11" t="s">
        <v>25</v>
      </c>
      <c r="O14" s="12"/>
      <c r="P14" s="13"/>
    </row>
    <row r="15" spans="2:44" ht="10.5" customHeight="1">
      <c r="B15" s="127">
        <v>1</v>
      </c>
      <c r="C15" s="128"/>
      <c r="D15" s="129"/>
      <c r="E15" s="14"/>
      <c r="F15" s="129"/>
      <c r="G15" s="130"/>
      <c r="H15" s="131"/>
      <c r="I15" s="136"/>
      <c r="J15" s="140">
        <v>0</v>
      </c>
      <c r="K15" s="135" t="s">
        <v>26</v>
      </c>
      <c r="L15" s="136"/>
      <c r="M15" s="135"/>
      <c r="N15" s="135"/>
      <c r="O15" s="129"/>
      <c r="P15" s="141">
        <v>1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</row>
    <row r="16" spans="2:44" ht="10.5" customHeight="1">
      <c r="B16" s="127"/>
      <c r="C16" s="128"/>
      <c r="D16" s="129"/>
      <c r="E16" s="15"/>
      <c r="F16" s="129"/>
      <c r="G16" s="130"/>
      <c r="H16" s="131"/>
      <c r="I16" s="136"/>
      <c r="J16" s="140"/>
      <c r="K16" s="135"/>
      <c r="L16" s="136"/>
      <c r="M16" s="135"/>
      <c r="N16" s="135"/>
      <c r="O16" s="129"/>
      <c r="P16" s="141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</row>
    <row r="17" spans="2:16" ht="10.5" customHeight="1">
      <c r="B17" s="137">
        <v>2</v>
      </c>
      <c r="C17" s="138"/>
      <c r="D17" s="139"/>
      <c r="E17" s="16"/>
      <c r="F17" s="139"/>
      <c r="G17" s="144"/>
      <c r="H17" s="145"/>
      <c r="I17" s="143"/>
      <c r="J17" s="146">
        <v>0</v>
      </c>
      <c r="K17" s="142" t="s">
        <v>26</v>
      </c>
      <c r="L17" s="143"/>
      <c r="M17" s="142"/>
      <c r="N17" s="142"/>
      <c r="O17" s="139"/>
      <c r="P17" s="147">
        <f>P15+1</f>
        <v>2</v>
      </c>
    </row>
    <row r="18" spans="2:16" ht="10.5" customHeight="1">
      <c r="B18" s="137"/>
      <c r="C18" s="138"/>
      <c r="D18" s="139"/>
      <c r="E18" s="15"/>
      <c r="F18" s="139"/>
      <c r="G18" s="144"/>
      <c r="H18" s="145"/>
      <c r="I18" s="143"/>
      <c r="J18" s="146"/>
      <c r="K18" s="142"/>
      <c r="L18" s="143"/>
      <c r="M18" s="142"/>
      <c r="N18" s="142"/>
      <c r="O18" s="139"/>
      <c r="P18" s="147"/>
    </row>
    <row r="19" spans="2:16" ht="9.75" customHeight="1">
      <c r="B19" s="137">
        <v>3</v>
      </c>
      <c r="C19" s="138"/>
      <c r="D19" s="139"/>
      <c r="E19" s="16"/>
      <c r="F19" s="139"/>
      <c r="G19" s="144"/>
      <c r="H19" s="145"/>
      <c r="I19" s="143"/>
      <c r="J19" s="146">
        <v>0</v>
      </c>
      <c r="K19" s="142" t="s">
        <v>26</v>
      </c>
      <c r="L19" s="143"/>
      <c r="M19" s="142"/>
      <c r="N19" s="142"/>
      <c r="O19" s="139"/>
      <c r="P19" s="147">
        <f>P17+1</f>
        <v>3</v>
      </c>
    </row>
    <row r="20" spans="2:16" ht="9.75" customHeight="1">
      <c r="B20" s="137"/>
      <c r="C20" s="138"/>
      <c r="D20" s="139"/>
      <c r="E20" s="15"/>
      <c r="F20" s="139"/>
      <c r="G20" s="144"/>
      <c r="H20" s="145"/>
      <c r="I20" s="143"/>
      <c r="J20" s="146"/>
      <c r="K20" s="142"/>
      <c r="L20" s="143"/>
      <c r="M20" s="142"/>
      <c r="N20" s="142"/>
      <c r="O20" s="139"/>
      <c r="P20" s="147"/>
    </row>
    <row r="21" spans="2:16" ht="9.75" customHeight="1">
      <c r="B21" s="137">
        <v>4</v>
      </c>
      <c r="C21" s="138"/>
      <c r="D21" s="139"/>
      <c r="E21" s="16"/>
      <c r="F21" s="139"/>
      <c r="G21" s="144"/>
      <c r="H21" s="145"/>
      <c r="I21" s="143"/>
      <c r="J21" s="146">
        <v>0</v>
      </c>
      <c r="K21" s="142" t="s">
        <v>26</v>
      </c>
      <c r="L21" s="143"/>
      <c r="M21" s="142"/>
      <c r="N21" s="142"/>
      <c r="O21" s="139"/>
      <c r="P21" s="147">
        <f>P19+1</f>
        <v>4</v>
      </c>
    </row>
    <row r="22" spans="2:16" ht="9.75" customHeight="1">
      <c r="B22" s="137"/>
      <c r="C22" s="138"/>
      <c r="D22" s="139"/>
      <c r="E22" s="15"/>
      <c r="F22" s="139"/>
      <c r="G22" s="144"/>
      <c r="H22" s="145"/>
      <c r="I22" s="143"/>
      <c r="J22" s="146"/>
      <c r="K22" s="142"/>
      <c r="L22" s="143"/>
      <c r="M22" s="142"/>
      <c r="N22" s="142"/>
      <c r="O22" s="139"/>
      <c r="P22" s="147"/>
    </row>
    <row r="23" spans="2:16" ht="9.75" customHeight="1">
      <c r="B23" s="137">
        <v>5</v>
      </c>
      <c r="C23" s="138"/>
      <c r="D23" s="139"/>
      <c r="E23" s="16"/>
      <c r="F23" s="139"/>
      <c r="G23" s="144"/>
      <c r="H23" s="145"/>
      <c r="I23" s="143"/>
      <c r="J23" s="146">
        <v>0</v>
      </c>
      <c r="K23" s="142" t="s">
        <v>26</v>
      </c>
      <c r="L23" s="143"/>
      <c r="M23" s="142"/>
      <c r="N23" s="142"/>
      <c r="O23" s="139"/>
      <c r="P23" s="147">
        <f>P21+1</f>
        <v>5</v>
      </c>
    </row>
    <row r="24" spans="2:16" ht="9.75" customHeight="1">
      <c r="B24" s="137"/>
      <c r="C24" s="138"/>
      <c r="D24" s="139"/>
      <c r="E24" s="15"/>
      <c r="F24" s="139"/>
      <c r="G24" s="144"/>
      <c r="H24" s="145"/>
      <c r="I24" s="143"/>
      <c r="J24" s="146"/>
      <c r="K24" s="142"/>
      <c r="L24" s="143"/>
      <c r="M24" s="142"/>
      <c r="N24" s="142"/>
      <c r="O24" s="139"/>
      <c r="P24" s="147"/>
    </row>
    <row r="25" spans="2:16" ht="9.75" customHeight="1">
      <c r="B25" s="137">
        <v>6</v>
      </c>
      <c r="C25" s="138"/>
      <c r="D25" s="139"/>
      <c r="E25" s="16"/>
      <c r="F25" s="139"/>
      <c r="G25" s="144"/>
      <c r="H25" s="145"/>
      <c r="I25" s="143"/>
      <c r="J25" s="146">
        <v>0</v>
      </c>
      <c r="K25" s="142" t="s">
        <v>26</v>
      </c>
      <c r="L25" s="143"/>
      <c r="M25" s="142"/>
      <c r="N25" s="142"/>
      <c r="O25" s="139"/>
      <c r="P25" s="147">
        <f>P23+1</f>
        <v>6</v>
      </c>
    </row>
    <row r="26" spans="2:16" ht="9.75" customHeight="1">
      <c r="B26" s="137"/>
      <c r="C26" s="138"/>
      <c r="D26" s="139"/>
      <c r="E26" s="15"/>
      <c r="F26" s="139"/>
      <c r="G26" s="144"/>
      <c r="H26" s="145"/>
      <c r="I26" s="143"/>
      <c r="J26" s="146"/>
      <c r="K26" s="142"/>
      <c r="L26" s="143"/>
      <c r="M26" s="142"/>
      <c r="N26" s="142"/>
      <c r="O26" s="139"/>
      <c r="P26" s="147"/>
    </row>
    <row r="27" spans="2:16" ht="9.75" customHeight="1">
      <c r="B27" s="137">
        <v>7</v>
      </c>
      <c r="C27" s="138"/>
      <c r="D27" s="139"/>
      <c r="E27" s="16"/>
      <c r="F27" s="139"/>
      <c r="G27" s="144"/>
      <c r="H27" s="145"/>
      <c r="I27" s="143"/>
      <c r="J27" s="146">
        <v>0</v>
      </c>
      <c r="K27" s="142" t="s">
        <v>26</v>
      </c>
      <c r="L27" s="143"/>
      <c r="M27" s="142"/>
      <c r="N27" s="142"/>
      <c r="O27" s="139"/>
      <c r="P27" s="147">
        <f>P25+1</f>
        <v>7</v>
      </c>
    </row>
    <row r="28" spans="2:16" ht="9.75" customHeight="1">
      <c r="B28" s="137"/>
      <c r="C28" s="138"/>
      <c r="D28" s="139"/>
      <c r="E28" s="15"/>
      <c r="F28" s="139"/>
      <c r="G28" s="144"/>
      <c r="H28" s="145"/>
      <c r="I28" s="143"/>
      <c r="J28" s="146"/>
      <c r="K28" s="142"/>
      <c r="L28" s="143"/>
      <c r="M28" s="142"/>
      <c r="N28" s="142"/>
      <c r="O28" s="139"/>
      <c r="P28" s="147"/>
    </row>
    <row r="29" spans="2:16" ht="9.75" customHeight="1">
      <c r="B29" s="137">
        <v>8</v>
      </c>
      <c r="C29" s="138"/>
      <c r="D29" s="139"/>
      <c r="E29" s="16"/>
      <c r="F29" s="139"/>
      <c r="G29" s="144"/>
      <c r="H29" s="145"/>
      <c r="I29" s="143"/>
      <c r="J29" s="146">
        <v>0</v>
      </c>
      <c r="K29" s="142" t="s">
        <v>26</v>
      </c>
      <c r="L29" s="143"/>
      <c r="M29" s="142"/>
      <c r="N29" s="142"/>
      <c r="O29" s="139"/>
      <c r="P29" s="147">
        <f>P27+1</f>
        <v>8</v>
      </c>
    </row>
    <row r="30" spans="2:16" ht="9.75" customHeight="1">
      <c r="B30" s="137"/>
      <c r="C30" s="138"/>
      <c r="D30" s="139"/>
      <c r="E30" s="15"/>
      <c r="F30" s="139"/>
      <c r="G30" s="144"/>
      <c r="H30" s="145"/>
      <c r="I30" s="143"/>
      <c r="J30" s="146"/>
      <c r="K30" s="142"/>
      <c r="L30" s="143"/>
      <c r="M30" s="142"/>
      <c r="N30" s="142"/>
      <c r="O30" s="139"/>
      <c r="P30" s="147"/>
    </row>
    <row r="31" spans="2:16" ht="9.75" customHeight="1">
      <c r="B31" s="137">
        <v>9</v>
      </c>
      <c r="C31" s="138"/>
      <c r="D31" s="139"/>
      <c r="E31" s="16"/>
      <c r="F31" s="139"/>
      <c r="G31" s="144"/>
      <c r="H31" s="145"/>
      <c r="I31" s="143"/>
      <c r="J31" s="146">
        <v>0</v>
      </c>
      <c r="K31" s="142" t="s">
        <v>26</v>
      </c>
      <c r="L31" s="143"/>
      <c r="M31" s="142"/>
      <c r="N31" s="142"/>
      <c r="O31" s="139"/>
      <c r="P31" s="147">
        <f>P29+1</f>
        <v>9</v>
      </c>
    </row>
    <row r="32" spans="2:16" ht="9.75" customHeight="1">
      <c r="B32" s="137"/>
      <c r="C32" s="138"/>
      <c r="D32" s="139"/>
      <c r="E32" s="15"/>
      <c r="F32" s="139"/>
      <c r="G32" s="144"/>
      <c r="H32" s="145"/>
      <c r="I32" s="143"/>
      <c r="J32" s="146"/>
      <c r="K32" s="142"/>
      <c r="L32" s="143"/>
      <c r="M32" s="142"/>
      <c r="N32" s="142"/>
      <c r="O32" s="139"/>
      <c r="P32" s="147"/>
    </row>
    <row r="33" spans="2:16" ht="9.75" customHeight="1">
      <c r="B33" s="137">
        <v>10</v>
      </c>
      <c r="C33" s="138"/>
      <c r="D33" s="139"/>
      <c r="E33" s="16"/>
      <c r="F33" s="139"/>
      <c r="G33" s="144"/>
      <c r="H33" s="145"/>
      <c r="I33" s="143"/>
      <c r="J33" s="146">
        <v>0</v>
      </c>
      <c r="K33" s="142" t="s">
        <v>26</v>
      </c>
      <c r="L33" s="143"/>
      <c r="M33" s="142"/>
      <c r="N33" s="142"/>
      <c r="O33" s="139"/>
      <c r="P33" s="147">
        <f>P31+1</f>
        <v>10</v>
      </c>
    </row>
    <row r="34" spans="2:16" ht="9.75" customHeight="1">
      <c r="B34" s="137"/>
      <c r="C34" s="138"/>
      <c r="D34" s="139"/>
      <c r="E34" s="15"/>
      <c r="F34" s="139"/>
      <c r="G34" s="144"/>
      <c r="H34" s="145"/>
      <c r="I34" s="143"/>
      <c r="J34" s="146"/>
      <c r="K34" s="142"/>
      <c r="L34" s="143"/>
      <c r="M34" s="142"/>
      <c r="N34" s="142"/>
      <c r="O34" s="139"/>
      <c r="P34" s="147"/>
    </row>
    <row r="35" spans="2:16" ht="9.75" customHeight="1">
      <c r="B35" s="137">
        <v>11</v>
      </c>
      <c r="C35" s="138"/>
      <c r="D35" s="139"/>
      <c r="E35" s="16"/>
      <c r="F35" s="139"/>
      <c r="G35" s="144"/>
      <c r="H35" s="145"/>
      <c r="I35" s="143"/>
      <c r="J35" s="146">
        <v>0</v>
      </c>
      <c r="K35" s="142" t="s">
        <v>26</v>
      </c>
      <c r="L35" s="143"/>
      <c r="M35" s="142"/>
      <c r="N35" s="142"/>
      <c r="O35" s="139"/>
      <c r="P35" s="147">
        <f>P33+1</f>
        <v>11</v>
      </c>
    </row>
    <row r="36" spans="2:16" ht="9.75" customHeight="1">
      <c r="B36" s="137"/>
      <c r="C36" s="138"/>
      <c r="D36" s="139"/>
      <c r="E36" s="15"/>
      <c r="F36" s="139"/>
      <c r="G36" s="144"/>
      <c r="H36" s="145"/>
      <c r="I36" s="143"/>
      <c r="J36" s="146"/>
      <c r="K36" s="142"/>
      <c r="L36" s="143"/>
      <c r="M36" s="142"/>
      <c r="N36" s="142"/>
      <c r="O36" s="139"/>
      <c r="P36" s="147"/>
    </row>
    <row r="37" spans="2:16" ht="9.75" customHeight="1">
      <c r="B37" s="137">
        <v>12</v>
      </c>
      <c r="C37" s="138"/>
      <c r="D37" s="139"/>
      <c r="E37" s="16"/>
      <c r="F37" s="139"/>
      <c r="G37" s="144"/>
      <c r="H37" s="145"/>
      <c r="I37" s="143"/>
      <c r="J37" s="146">
        <v>0</v>
      </c>
      <c r="K37" s="142" t="s">
        <v>26</v>
      </c>
      <c r="L37" s="143"/>
      <c r="M37" s="142"/>
      <c r="N37" s="142"/>
      <c r="O37" s="139"/>
      <c r="P37" s="147">
        <f>P35+1</f>
        <v>12</v>
      </c>
    </row>
    <row r="38" spans="2:16" ht="9.75" customHeight="1">
      <c r="B38" s="137"/>
      <c r="C38" s="138"/>
      <c r="D38" s="139"/>
      <c r="E38" s="15"/>
      <c r="F38" s="139"/>
      <c r="G38" s="144"/>
      <c r="H38" s="145"/>
      <c r="I38" s="143"/>
      <c r="J38" s="146"/>
      <c r="K38" s="142"/>
      <c r="L38" s="143"/>
      <c r="M38" s="142"/>
      <c r="N38" s="142"/>
      <c r="O38" s="139"/>
      <c r="P38" s="147"/>
    </row>
    <row r="39" spans="2:16" ht="9.75" customHeight="1">
      <c r="B39" s="137">
        <v>13</v>
      </c>
      <c r="C39" s="138"/>
      <c r="D39" s="139"/>
      <c r="E39" s="16"/>
      <c r="F39" s="139"/>
      <c r="G39" s="144"/>
      <c r="H39" s="145"/>
      <c r="I39" s="143"/>
      <c r="J39" s="146">
        <v>0</v>
      </c>
      <c r="K39" s="142" t="s">
        <v>26</v>
      </c>
      <c r="L39" s="143"/>
      <c r="M39" s="142"/>
      <c r="N39" s="142"/>
      <c r="O39" s="139"/>
      <c r="P39" s="147">
        <f>P37+1</f>
        <v>13</v>
      </c>
    </row>
    <row r="40" spans="2:16" ht="9.75" customHeight="1">
      <c r="B40" s="137"/>
      <c r="C40" s="138"/>
      <c r="D40" s="139"/>
      <c r="E40" s="15"/>
      <c r="F40" s="139"/>
      <c r="G40" s="144"/>
      <c r="H40" s="145"/>
      <c r="I40" s="143"/>
      <c r="J40" s="146"/>
      <c r="K40" s="142"/>
      <c r="L40" s="143"/>
      <c r="M40" s="142"/>
      <c r="N40" s="142"/>
      <c r="O40" s="139"/>
      <c r="P40" s="147"/>
    </row>
    <row r="41" spans="2:16" ht="9.75" customHeight="1">
      <c r="B41" s="137">
        <v>14</v>
      </c>
      <c r="C41" s="138"/>
      <c r="D41" s="139"/>
      <c r="E41" s="16"/>
      <c r="F41" s="139"/>
      <c r="G41" s="144"/>
      <c r="H41" s="145"/>
      <c r="I41" s="143"/>
      <c r="J41" s="146">
        <v>0</v>
      </c>
      <c r="K41" s="142" t="s">
        <v>26</v>
      </c>
      <c r="L41" s="143"/>
      <c r="M41" s="142"/>
      <c r="N41" s="142"/>
      <c r="O41" s="139"/>
      <c r="P41" s="147">
        <f>P39+1</f>
        <v>14</v>
      </c>
    </row>
    <row r="42" spans="2:16" ht="9.75" customHeight="1">
      <c r="B42" s="137"/>
      <c r="C42" s="138"/>
      <c r="D42" s="139"/>
      <c r="E42" s="15"/>
      <c r="F42" s="139"/>
      <c r="G42" s="144"/>
      <c r="H42" s="145"/>
      <c r="I42" s="143"/>
      <c r="J42" s="146"/>
      <c r="K42" s="142"/>
      <c r="L42" s="143"/>
      <c r="M42" s="142"/>
      <c r="N42" s="142"/>
      <c r="O42" s="139"/>
      <c r="P42" s="147"/>
    </row>
    <row r="43" spans="2:16" ht="9.75" customHeight="1">
      <c r="B43" s="137">
        <v>15</v>
      </c>
      <c r="C43" s="138"/>
      <c r="D43" s="139"/>
      <c r="E43" s="16"/>
      <c r="F43" s="139"/>
      <c r="G43" s="144"/>
      <c r="H43" s="145"/>
      <c r="I43" s="143"/>
      <c r="J43" s="146">
        <v>0</v>
      </c>
      <c r="K43" s="142" t="s">
        <v>26</v>
      </c>
      <c r="L43" s="143"/>
      <c r="M43" s="142"/>
      <c r="N43" s="142"/>
      <c r="O43" s="139"/>
      <c r="P43" s="147">
        <f>P41+1</f>
        <v>15</v>
      </c>
    </row>
    <row r="44" spans="2:16" ht="9.75" customHeight="1">
      <c r="B44" s="137"/>
      <c r="C44" s="138"/>
      <c r="D44" s="139"/>
      <c r="E44" s="15"/>
      <c r="F44" s="139"/>
      <c r="G44" s="144"/>
      <c r="H44" s="145"/>
      <c r="I44" s="143"/>
      <c r="J44" s="146"/>
      <c r="K44" s="142"/>
      <c r="L44" s="143"/>
      <c r="M44" s="142"/>
      <c r="N44" s="142"/>
      <c r="O44" s="139"/>
      <c r="P44" s="147"/>
    </row>
    <row r="45" spans="2:16" ht="20.25" customHeight="1">
      <c r="B45" s="148" t="s">
        <v>27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7">
        <f>SUM(L19:L43)</f>
        <v>0</v>
      </c>
      <c r="M45" s="149"/>
      <c r="N45" s="149"/>
      <c r="O45" s="149"/>
      <c r="P45" s="149"/>
    </row>
    <row r="56" ht="12.75">
      <c r="E56" s="18"/>
    </row>
  </sheetData>
  <sheetProtection password="C8D9" sheet="1"/>
  <mergeCells count="242">
    <mergeCell ref="I43:I44"/>
    <mergeCell ref="J43:J44"/>
    <mergeCell ref="O43:O44"/>
    <mergeCell ref="P43:P44"/>
    <mergeCell ref="B45:K45"/>
    <mergeCell ref="M45:P45"/>
    <mergeCell ref="K43:K44"/>
    <mergeCell ref="L43:L44"/>
    <mergeCell ref="M43:M44"/>
    <mergeCell ref="N43:N44"/>
    <mergeCell ref="B43:B44"/>
    <mergeCell ref="C43:C44"/>
    <mergeCell ref="D43:D44"/>
    <mergeCell ref="F43:F44"/>
    <mergeCell ref="G43:G44"/>
    <mergeCell ref="H43:H44"/>
    <mergeCell ref="M41:M42"/>
    <mergeCell ref="N41:N42"/>
    <mergeCell ref="G41:G42"/>
    <mergeCell ref="H41:H42"/>
    <mergeCell ref="I41:I42"/>
    <mergeCell ref="J41:J42"/>
    <mergeCell ref="K41:K42"/>
    <mergeCell ref="L41:L42"/>
    <mergeCell ref="O39:O40"/>
    <mergeCell ref="P39:P40"/>
    <mergeCell ref="K37:K38"/>
    <mergeCell ref="L37:L38"/>
    <mergeCell ref="B41:B42"/>
    <mergeCell ref="C41:C42"/>
    <mergeCell ref="D41:D42"/>
    <mergeCell ref="F41:F42"/>
    <mergeCell ref="O41:O42"/>
    <mergeCell ref="P41:P42"/>
    <mergeCell ref="B39:B40"/>
    <mergeCell ref="C39:C40"/>
    <mergeCell ref="D39:D40"/>
    <mergeCell ref="F39:F40"/>
    <mergeCell ref="O37:O38"/>
    <mergeCell ref="P37:P38"/>
    <mergeCell ref="K39:K40"/>
    <mergeCell ref="L39:L40"/>
    <mergeCell ref="M39:M40"/>
    <mergeCell ref="N39:N40"/>
    <mergeCell ref="I37:I38"/>
    <mergeCell ref="J37:J38"/>
    <mergeCell ref="G39:G40"/>
    <mergeCell ref="H39:H40"/>
    <mergeCell ref="I39:I40"/>
    <mergeCell ref="J39:J40"/>
    <mergeCell ref="B37:B38"/>
    <mergeCell ref="C37:C38"/>
    <mergeCell ref="D37:D38"/>
    <mergeCell ref="F37:F38"/>
    <mergeCell ref="G37:G38"/>
    <mergeCell ref="H37:H38"/>
    <mergeCell ref="O35:O36"/>
    <mergeCell ref="P35:P36"/>
    <mergeCell ref="K33:K34"/>
    <mergeCell ref="L33:L34"/>
    <mergeCell ref="M37:M38"/>
    <mergeCell ref="N37:N38"/>
    <mergeCell ref="B35:B36"/>
    <mergeCell ref="C35:C36"/>
    <mergeCell ref="D35:D36"/>
    <mergeCell ref="F35:F36"/>
    <mergeCell ref="O33:O34"/>
    <mergeCell ref="P33:P34"/>
    <mergeCell ref="K35:K36"/>
    <mergeCell ref="L35:L36"/>
    <mergeCell ref="M35:M36"/>
    <mergeCell ref="N35:N36"/>
    <mergeCell ref="I33:I34"/>
    <mergeCell ref="J33:J34"/>
    <mergeCell ref="G35:G36"/>
    <mergeCell ref="H35:H36"/>
    <mergeCell ref="I35:I36"/>
    <mergeCell ref="J35:J36"/>
    <mergeCell ref="B33:B34"/>
    <mergeCell ref="C33:C34"/>
    <mergeCell ref="D33:D34"/>
    <mergeCell ref="F33:F34"/>
    <mergeCell ref="G33:G34"/>
    <mergeCell ref="H33:H34"/>
    <mergeCell ref="O31:O32"/>
    <mergeCell ref="P31:P32"/>
    <mergeCell ref="K29:K30"/>
    <mergeCell ref="L29:L30"/>
    <mergeCell ref="M33:M34"/>
    <mergeCell ref="N33:N34"/>
    <mergeCell ref="B31:B32"/>
    <mergeCell ref="C31:C32"/>
    <mergeCell ref="D31:D32"/>
    <mergeCell ref="F31:F32"/>
    <mergeCell ref="O29:O30"/>
    <mergeCell ref="P29:P30"/>
    <mergeCell ref="K31:K32"/>
    <mergeCell ref="L31:L32"/>
    <mergeCell ref="M31:M32"/>
    <mergeCell ref="N31:N32"/>
    <mergeCell ref="I29:I30"/>
    <mergeCell ref="J29:J30"/>
    <mergeCell ref="G31:G32"/>
    <mergeCell ref="H31:H32"/>
    <mergeCell ref="I31:I32"/>
    <mergeCell ref="J31:J32"/>
    <mergeCell ref="B29:B30"/>
    <mergeCell ref="C29:C30"/>
    <mergeCell ref="D29:D30"/>
    <mergeCell ref="F29:F30"/>
    <mergeCell ref="G29:G30"/>
    <mergeCell ref="H29:H30"/>
    <mergeCell ref="O27:O28"/>
    <mergeCell ref="P27:P28"/>
    <mergeCell ref="K25:K26"/>
    <mergeCell ref="L25:L26"/>
    <mergeCell ref="M29:M30"/>
    <mergeCell ref="N29:N30"/>
    <mergeCell ref="B27:B28"/>
    <mergeCell ref="C27:C28"/>
    <mergeCell ref="D27:D28"/>
    <mergeCell ref="F27:F28"/>
    <mergeCell ref="O25:O26"/>
    <mergeCell ref="P25:P26"/>
    <mergeCell ref="K27:K28"/>
    <mergeCell ref="L27:L28"/>
    <mergeCell ref="M27:M28"/>
    <mergeCell ref="N27:N28"/>
    <mergeCell ref="I25:I26"/>
    <mergeCell ref="J25:J26"/>
    <mergeCell ref="G27:G28"/>
    <mergeCell ref="H27:H28"/>
    <mergeCell ref="I27:I28"/>
    <mergeCell ref="J27:J28"/>
    <mergeCell ref="B25:B26"/>
    <mergeCell ref="C25:C26"/>
    <mergeCell ref="D25:D26"/>
    <mergeCell ref="F25:F26"/>
    <mergeCell ref="G25:G26"/>
    <mergeCell ref="H25:H26"/>
    <mergeCell ref="O23:O24"/>
    <mergeCell ref="P23:P24"/>
    <mergeCell ref="K21:K22"/>
    <mergeCell ref="L21:L22"/>
    <mergeCell ref="M25:M26"/>
    <mergeCell ref="N25:N26"/>
    <mergeCell ref="B23:B24"/>
    <mergeCell ref="C23:C24"/>
    <mergeCell ref="D23:D24"/>
    <mergeCell ref="F23:F24"/>
    <mergeCell ref="O21:O22"/>
    <mergeCell ref="P21:P22"/>
    <mergeCell ref="K23:K24"/>
    <mergeCell ref="L23:L24"/>
    <mergeCell ref="M23:M24"/>
    <mergeCell ref="N23:N24"/>
    <mergeCell ref="I21:I22"/>
    <mergeCell ref="J21:J22"/>
    <mergeCell ref="G23:G24"/>
    <mergeCell ref="H23:H24"/>
    <mergeCell ref="I23:I24"/>
    <mergeCell ref="J23:J24"/>
    <mergeCell ref="B21:B22"/>
    <mergeCell ref="C21:C22"/>
    <mergeCell ref="D21:D22"/>
    <mergeCell ref="F21:F22"/>
    <mergeCell ref="G21:G22"/>
    <mergeCell ref="H21:H22"/>
    <mergeCell ref="O19:O20"/>
    <mergeCell ref="P19:P20"/>
    <mergeCell ref="M17:M18"/>
    <mergeCell ref="N17:N18"/>
    <mergeCell ref="M21:M22"/>
    <mergeCell ref="N21:N22"/>
    <mergeCell ref="B19:B20"/>
    <mergeCell ref="C19:C20"/>
    <mergeCell ref="D19:D20"/>
    <mergeCell ref="F19:F20"/>
    <mergeCell ref="O17:O18"/>
    <mergeCell ref="P17:P18"/>
    <mergeCell ref="K19:K20"/>
    <mergeCell ref="L19:L20"/>
    <mergeCell ref="M19:M20"/>
    <mergeCell ref="N19:N20"/>
    <mergeCell ref="G19:G20"/>
    <mergeCell ref="H19:H20"/>
    <mergeCell ref="I19:I20"/>
    <mergeCell ref="J19:J20"/>
    <mergeCell ref="I17:I18"/>
    <mergeCell ref="J17:J18"/>
    <mergeCell ref="AQ15:AQ16"/>
    <mergeCell ref="AR15:AR16"/>
    <mergeCell ref="AO15:AO16"/>
    <mergeCell ref="AP15:AP16"/>
    <mergeCell ref="AK15:AK16"/>
    <mergeCell ref="AL15:AL16"/>
    <mergeCell ref="AM15:AM16"/>
    <mergeCell ref="AN15:AN16"/>
    <mergeCell ref="K17:K18"/>
    <mergeCell ref="L17:L18"/>
    <mergeCell ref="G17:G18"/>
    <mergeCell ref="H17:H18"/>
    <mergeCell ref="AA15:AA16"/>
    <mergeCell ref="AB15:AB16"/>
    <mergeCell ref="W15:W16"/>
    <mergeCell ref="X15:X16"/>
    <mergeCell ref="Q15:Q16"/>
    <mergeCell ref="R15:R16"/>
    <mergeCell ref="B17:B18"/>
    <mergeCell ref="C17:C18"/>
    <mergeCell ref="D17:D18"/>
    <mergeCell ref="F17:F18"/>
    <mergeCell ref="U15:U16"/>
    <mergeCell ref="V15:V16"/>
    <mergeCell ref="I15:I16"/>
    <mergeCell ref="J15:J16"/>
    <mergeCell ref="O15:O16"/>
    <mergeCell ref="P15:P16"/>
    <mergeCell ref="AI15:AI16"/>
    <mergeCell ref="AJ15:AJ16"/>
    <mergeCell ref="Y15:Y16"/>
    <mergeCell ref="Z15:Z16"/>
    <mergeCell ref="AE15:AE16"/>
    <mergeCell ref="AF15:AF16"/>
    <mergeCell ref="AG15:AG16"/>
    <mergeCell ref="AH15:AH16"/>
    <mergeCell ref="AC15:AC16"/>
    <mergeCell ref="AD15:AD16"/>
    <mergeCell ref="S15:S16"/>
    <mergeCell ref="T15:T16"/>
    <mergeCell ref="J13:K13"/>
    <mergeCell ref="M13:N13"/>
    <mergeCell ref="K15:K16"/>
    <mergeCell ref="L15:L16"/>
    <mergeCell ref="M15:M16"/>
    <mergeCell ref="N15:N16"/>
    <mergeCell ref="B15:B16"/>
    <mergeCell ref="C15:C16"/>
    <mergeCell ref="D15:D16"/>
    <mergeCell ref="F15:F16"/>
    <mergeCell ref="G15:G16"/>
    <mergeCell ref="H15:H16"/>
  </mergeCells>
  <printOptions/>
  <pageMargins left="0" right="0" top="0" bottom="0" header="0.5118055555555556" footer="0.5118055555555556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8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6384" width="11.421875" style="74" customWidth="1"/>
  </cols>
  <sheetData>
    <row r="1" spans="1:9" ht="15.75" customHeight="1">
      <c r="A1" s="26"/>
      <c r="B1" s="25" t="s">
        <v>28</v>
      </c>
      <c r="C1" s="151"/>
      <c r="D1" s="151"/>
      <c r="E1" s="151"/>
      <c r="F1" s="64"/>
      <c r="G1" s="25" t="s">
        <v>29</v>
      </c>
      <c r="H1" s="152"/>
      <c r="I1" s="152"/>
    </row>
    <row r="2" spans="2:4" ht="15.75" customHeight="1">
      <c r="B2" s="25" t="s">
        <v>30</v>
      </c>
      <c r="C2" s="153"/>
      <c r="D2" s="153"/>
    </row>
    <row r="3" spans="2:13" ht="15.75" customHeight="1">
      <c r="B3" s="25" t="s">
        <v>31</v>
      </c>
      <c r="C3" s="154"/>
      <c r="D3" s="154"/>
      <c r="E3" s="154"/>
      <c r="F3" s="154"/>
      <c r="G3" s="154"/>
      <c r="H3" s="25" t="s">
        <v>32</v>
      </c>
      <c r="I3" s="155">
        <f>C3</f>
        <v>0</v>
      </c>
      <c r="J3" s="155"/>
      <c r="K3" s="155"/>
      <c r="L3" s="155"/>
      <c r="M3" s="155"/>
    </row>
    <row r="4" ht="15.75" customHeight="1"/>
    <row r="5" spans="2:3" ht="15.75" customHeight="1">
      <c r="B5" s="124" t="s">
        <v>33</v>
      </c>
      <c r="C5" s="19">
        <v>2022</v>
      </c>
    </row>
    <row r="6" ht="15.75" customHeight="1"/>
    <row r="7" ht="15.75" customHeight="1"/>
    <row r="8" spans="2:4" ht="15.75" customHeight="1">
      <c r="B8" s="25" t="s">
        <v>91</v>
      </c>
      <c r="C8" s="150">
        <v>39812</v>
      </c>
      <c r="D8" s="150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0.5" customHeight="1"/>
    <row r="50" ht="10.5" customHeight="1"/>
    <row r="57" ht="10.5" customHeight="1"/>
    <row r="58" ht="10.5" customHeight="1"/>
    <row r="59" ht="18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87" ht="15.75" customHeight="1"/>
    <row r="88" ht="18" customHeight="1"/>
    <row r="89" ht="15.75" customHeight="1"/>
    <row r="97" ht="15.75" customHeight="1"/>
    <row r="99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7" ht="15.75" customHeight="1"/>
    <row r="117" ht="18" customHeight="1"/>
    <row r="118" ht="18" customHeight="1"/>
    <row r="119" ht="18" customHeight="1"/>
    <row r="129" ht="15.75" customHeight="1"/>
    <row r="131" ht="15.75" customHeight="1"/>
    <row r="132" ht="15.75" customHeight="1"/>
    <row r="133" ht="15.75" customHeight="1"/>
    <row r="134" ht="15.75" customHeight="1"/>
    <row r="136" ht="15.75" customHeight="1"/>
    <row r="137" ht="15.75" customHeight="1"/>
    <row r="147" ht="15.75" customHeight="1"/>
    <row r="148" ht="18" customHeight="1"/>
    <row r="149" ht="15.75" customHeight="1"/>
    <row r="157" ht="15.75" customHeight="1"/>
    <row r="159" ht="15.75" customHeight="1"/>
    <row r="161" ht="15.75" customHeight="1"/>
    <row r="162" ht="15.75" customHeight="1"/>
    <row r="163" ht="15.75" customHeight="1"/>
    <row r="165" ht="15.75" customHeight="1"/>
    <row r="166" ht="15.75" customHeight="1"/>
    <row r="167" ht="15.75" customHeight="1"/>
    <row r="177" ht="18" customHeight="1"/>
    <row r="178" ht="18" customHeight="1"/>
    <row r="179" ht="18" customHeight="1"/>
    <row r="187" ht="15.75" customHeight="1"/>
    <row r="189" ht="15.75" customHeight="1"/>
    <row r="191" ht="15.75" customHeight="1"/>
    <row r="192" ht="15.75" customHeight="1"/>
    <row r="194" ht="15.75" customHeight="1"/>
    <row r="195" ht="15.75" customHeight="1"/>
    <row r="196" ht="15.75" customHeight="1"/>
    <row r="207" ht="15.75" customHeight="1"/>
    <row r="208" ht="18" customHeight="1"/>
    <row r="209" ht="15.75" customHeight="1"/>
    <row r="217" ht="15.75" customHeight="1"/>
    <row r="219" ht="15.75" customHeight="1"/>
    <row r="221" ht="15.75" customHeight="1"/>
    <row r="223" ht="15.75" customHeight="1"/>
    <row r="224" ht="15.75" customHeight="1"/>
    <row r="225" ht="15.75" customHeight="1"/>
    <row r="237" ht="18" customHeight="1"/>
    <row r="238" ht="18" customHeight="1"/>
    <row r="239" ht="18" customHeight="1"/>
    <row r="247" ht="15.75" customHeight="1"/>
    <row r="249" ht="15.75" customHeight="1"/>
    <row r="252" ht="15.75" customHeight="1"/>
    <row r="253" ht="15.75" customHeight="1"/>
    <row r="254" ht="15.75" customHeight="1"/>
    <row r="257" ht="15.75" customHeight="1"/>
    <row r="267" ht="15.75" customHeight="1"/>
    <row r="268" ht="18" customHeight="1"/>
    <row r="269" ht="15.75" customHeight="1"/>
    <row r="277" ht="15.75" customHeight="1"/>
    <row r="279" ht="15.75" customHeight="1"/>
    <row r="281" ht="15.75" customHeight="1"/>
    <row r="282" ht="15.75" customHeight="1"/>
    <row r="283" ht="15.75" customHeight="1"/>
    <row r="286" ht="15.75" customHeight="1"/>
    <row r="297" ht="18" customHeight="1"/>
    <row r="298" ht="18" customHeight="1"/>
    <row r="299" ht="18" customHeight="1"/>
    <row r="307" ht="15.75" customHeight="1"/>
    <row r="311" ht="15.75" customHeight="1"/>
    <row r="312" ht="15.75" customHeight="1"/>
    <row r="315" ht="15.75" customHeight="1"/>
    <row r="317" ht="15.75" customHeight="1"/>
    <row r="327" ht="15.75" customHeight="1"/>
    <row r="328" ht="18" customHeight="1"/>
    <row r="329" ht="15.75" customHeight="1"/>
    <row r="337" ht="15.75" customHeight="1"/>
    <row r="339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</sheetData>
  <sheetProtection password="CB19" sheet="1"/>
  <mergeCells count="6">
    <mergeCell ref="C8:D8"/>
    <mergeCell ref="C1:E1"/>
    <mergeCell ref="H1:I1"/>
    <mergeCell ref="C2:D2"/>
    <mergeCell ref="C3:G3"/>
    <mergeCell ref="I3:M3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EE310"/>
  <sheetViews>
    <sheetView showGridLines="0" zoomScalePageLayoutView="0" workbookViewId="0" topLeftCell="A1">
      <pane ySplit="7" topLeftCell="A8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1.7109375" style="22" customWidth="1"/>
    <col min="2" max="2" width="4.140625" style="22" customWidth="1"/>
    <col min="3" max="3" width="9.28125" style="22" customWidth="1"/>
    <col min="4" max="4" width="12.57421875" style="22" customWidth="1"/>
    <col min="5" max="5" width="10.00390625" style="22" customWidth="1"/>
    <col min="6" max="6" width="12.57421875" style="22" customWidth="1"/>
    <col min="7" max="7" width="9.140625" style="22" customWidth="1"/>
    <col min="8" max="8" width="7.421875" style="22" customWidth="1"/>
    <col min="9" max="9" width="9.00390625" style="22" customWidth="1"/>
    <col min="10" max="10" width="8.57421875" style="22" customWidth="1"/>
    <col min="11" max="11" width="6.7109375" style="22" customWidth="1"/>
    <col min="12" max="12" width="8.00390625" style="22" customWidth="1"/>
    <col min="13" max="13" width="10.140625" style="22" customWidth="1"/>
    <col min="14" max="14" width="6.00390625" style="22" customWidth="1"/>
    <col min="15" max="15" width="23.7109375" style="22" customWidth="1"/>
    <col min="16" max="16" width="4.8515625" style="22" customWidth="1"/>
    <col min="17" max="17" width="7.28125" style="22" customWidth="1"/>
    <col min="18" max="18" width="4.00390625" style="22" customWidth="1"/>
    <col min="19" max="67" width="4.28125" style="22" hidden="1" customWidth="1"/>
    <col min="68" max="16384" width="11.421875" style="22" customWidth="1"/>
  </cols>
  <sheetData>
    <row r="1" spans="3:13" ht="12.75">
      <c r="C1" s="26"/>
      <c r="D1" s="25" t="s">
        <v>28</v>
      </c>
      <c r="E1" s="163">
        <f>Modifikation!$C$1</f>
        <v>0</v>
      </c>
      <c r="F1" s="163"/>
      <c r="G1" s="163"/>
      <c r="H1" s="64"/>
      <c r="I1" s="25" t="s">
        <v>29</v>
      </c>
      <c r="J1" s="164">
        <f>Modifikation!$H$1</f>
        <v>0</v>
      </c>
      <c r="K1" s="165"/>
      <c r="L1" s="24"/>
      <c r="M1" s="24"/>
    </row>
    <row r="2" spans="3:67" ht="15" customHeight="1">
      <c r="C2" s="64"/>
      <c r="D2" s="25" t="s">
        <v>30</v>
      </c>
      <c r="E2" s="166">
        <f>Modifikation!$C$2</f>
        <v>0</v>
      </c>
      <c r="F2" s="166"/>
      <c r="S2" s="156" t="s">
        <v>34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</row>
    <row r="3" spans="4:67" ht="15" customHeight="1">
      <c r="D3" s="25" t="s">
        <v>31</v>
      </c>
      <c r="E3" s="157">
        <f>Modifikation!$C$3</f>
        <v>0</v>
      </c>
      <c r="F3" s="157"/>
      <c r="G3" s="157"/>
      <c r="H3" s="157"/>
      <c r="I3" s="157"/>
      <c r="J3" s="25" t="s">
        <v>32</v>
      </c>
      <c r="K3" s="157">
        <f>Modifikation!$I$3</f>
        <v>0</v>
      </c>
      <c r="L3" s="157"/>
      <c r="M3" s="157"/>
      <c r="N3" s="157"/>
      <c r="O3" s="157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</row>
    <row r="4" spans="2:67" s="55" customFormat="1" ht="12.75" customHeight="1">
      <c r="B4" s="158" t="s">
        <v>35</v>
      </c>
      <c r="C4" s="158"/>
      <c r="D4" s="158"/>
      <c r="E4" s="158"/>
      <c r="F4" s="158"/>
      <c r="G4" s="55" t="s">
        <v>36</v>
      </c>
      <c r="M4" s="55" t="s">
        <v>37</v>
      </c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</row>
    <row r="5" ht="21" customHeight="1">
      <c r="D5" s="81">
        <f>Modifikation!$C$5</f>
        <v>2022</v>
      </c>
    </row>
    <row r="6" spans="2:67" ht="51" customHeight="1">
      <c r="B6" s="82" t="s">
        <v>9</v>
      </c>
      <c r="C6" s="83" t="s">
        <v>10</v>
      </c>
      <c r="D6" s="84" t="s">
        <v>11</v>
      </c>
      <c r="E6" s="84" t="s">
        <v>12</v>
      </c>
      <c r="F6" s="83" t="s">
        <v>13</v>
      </c>
      <c r="G6" s="83" t="s">
        <v>14</v>
      </c>
      <c r="H6" s="83" t="s">
        <v>15</v>
      </c>
      <c r="I6" s="85" t="s">
        <v>16</v>
      </c>
      <c r="J6" s="171" t="s">
        <v>17</v>
      </c>
      <c r="K6" s="171"/>
      <c r="L6" s="83" t="s">
        <v>18</v>
      </c>
      <c r="M6" s="169" t="s">
        <v>19</v>
      </c>
      <c r="N6" s="169"/>
      <c r="O6" s="86" t="s">
        <v>20</v>
      </c>
      <c r="P6" s="87" t="s">
        <v>21</v>
      </c>
      <c r="S6" s="159" t="str">
        <f>Zusammenstellung!B14</f>
        <v>Rotwild</v>
      </c>
      <c r="T6" s="159"/>
      <c r="U6" s="159"/>
      <c r="V6" s="159"/>
      <c r="W6" s="159"/>
      <c r="X6" s="159"/>
      <c r="Y6" s="159"/>
      <c r="Z6" s="159"/>
      <c r="AA6" s="159" t="str">
        <f>Zusammenstellung!C14</f>
        <v>Schwarzwild</v>
      </c>
      <c r="AB6" s="159"/>
      <c r="AC6" s="159"/>
      <c r="AD6" s="159"/>
      <c r="AE6" s="159"/>
      <c r="AF6" s="159"/>
      <c r="AG6" s="159"/>
      <c r="AH6" s="159"/>
      <c r="AI6" s="159" t="str">
        <f>Zusammenstellung!D14</f>
        <v>Rehwild</v>
      </c>
      <c r="AJ6" s="159"/>
      <c r="AK6" s="159"/>
      <c r="AL6" s="159"/>
      <c r="AM6" s="159"/>
      <c r="AN6" s="159"/>
      <c r="AO6" s="159"/>
      <c r="AP6" s="159"/>
      <c r="AQ6" s="159" t="str">
        <f>Zusammenstellung!E14</f>
        <v>Gamswild</v>
      </c>
      <c r="AR6" s="159"/>
      <c r="AS6" s="159"/>
      <c r="AT6" s="159"/>
      <c r="AU6" s="159"/>
      <c r="AV6" s="159"/>
      <c r="AW6" s="159"/>
      <c r="AX6" s="159"/>
      <c r="AY6" s="159" t="str">
        <f>Zusammenstellung!F14</f>
        <v>Damwild</v>
      </c>
      <c r="AZ6" s="159"/>
      <c r="BA6" s="159"/>
      <c r="BB6" s="159"/>
      <c r="BC6" s="159"/>
      <c r="BD6" s="159"/>
      <c r="BE6" s="159"/>
      <c r="BF6" s="159"/>
      <c r="BG6" s="159" t="str">
        <f>Zusammenstellung!G14</f>
        <v>Sonst. Schalenwild</v>
      </c>
      <c r="BH6" s="159"/>
      <c r="BI6" s="159"/>
      <c r="BJ6" s="159"/>
      <c r="BK6" s="159"/>
      <c r="BL6" s="159"/>
      <c r="BM6" s="159"/>
      <c r="BN6" s="159"/>
      <c r="BO6" s="160" t="s">
        <v>38</v>
      </c>
    </row>
    <row r="7" spans="2:67" ht="26.25" customHeight="1" thickBot="1">
      <c r="B7" s="88"/>
      <c r="C7" s="89"/>
      <c r="D7" s="89"/>
      <c r="E7" s="89"/>
      <c r="F7" s="89"/>
      <c r="G7" s="89"/>
      <c r="H7" s="89"/>
      <c r="I7" s="89"/>
      <c r="J7" s="90" t="s">
        <v>22</v>
      </c>
      <c r="K7" s="90" t="s">
        <v>23</v>
      </c>
      <c r="L7" s="89"/>
      <c r="M7" s="91" t="s">
        <v>24</v>
      </c>
      <c r="N7" s="91" t="s">
        <v>25</v>
      </c>
      <c r="O7" s="92"/>
      <c r="P7" s="93"/>
      <c r="S7" s="161" t="s">
        <v>39</v>
      </c>
      <c r="T7" s="161"/>
      <c r="U7" s="161" t="s">
        <v>40</v>
      </c>
      <c r="V7" s="161"/>
      <c r="W7" s="162" t="s">
        <v>41</v>
      </c>
      <c r="X7" s="162"/>
      <c r="Y7" s="162" t="s">
        <v>42</v>
      </c>
      <c r="Z7" s="162"/>
      <c r="AA7" s="161" t="s">
        <v>39</v>
      </c>
      <c r="AB7" s="161"/>
      <c r="AC7" s="161" t="s">
        <v>40</v>
      </c>
      <c r="AD7" s="161"/>
      <c r="AE7" s="162" t="s">
        <v>41</v>
      </c>
      <c r="AF7" s="162"/>
      <c r="AG7" s="162" t="s">
        <v>42</v>
      </c>
      <c r="AH7" s="162"/>
      <c r="AI7" s="161" t="s">
        <v>39</v>
      </c>
      <c r="AJ7" s="161"/>
      <c r="AK7" s="161" t="s">
        <v>40</v>
      </c>
      <c r="AL7" s="161"/>
      <c r="AM7" s="162" t="s">
        <v>41</v>
      </c>
      <c r="AN7" s="162"/>
      <c r="AO7" s="162" t="s">
        <v>42</v>
      </c>
      <c r="AP7" s="162"/>
      <c r="AQ7" s="161" t="s">
        <v>39</v>
      </c>
      <c r="AR7" s="161"/>
      <c r="AS7" s="161" t="s">
        <v>40</v>
      </c>
      <c r="AT7" s="161"/>
      <c r="AU7" s="162" t="s">
        <v>41</v>
      </c>
      <c r="AV7" s="162"/>
      <c r="AW7" s="162" t="s">
        <v>42</v>
      </c>
      <c r="AX7" s="162"/>
      <c r="AY7" s="161" t="s">
        <v>39</v>
      </c>
      <c r="AZ7" s="161"/>
      <c r="BA7" s="161" t="s">
        <v>40</v>
      </c>
      <c r="BB7" s="161"/>
      <c r="BC7" s="162" t="s">
        <v>41</v>
      </c>
      <c r="BD7" s="162"/>
      <c r="BE7" s="162" t="s">
        <v>42</v>
      </c>
      <c r="BF7" s="162"/>
      <c r="BG7" s="161" t="s">
        <v>39</v>
      </c>
      <c r="BH7" s="161"/>
      <c r="BI7" s="161" t="s">
        <v>40</v>
      </c>
      <c r="BJ7" s="161"/>
      <c r="BK7" s="162" t="s">
        <v>41</v>
      </c>
      <c r="BL7" s="162"/>
      <c r="BM7" s="162" t="s">
        <v>42</v>
      </c>
      <c r="BN7" s="162"/>
      <c r="BO7" s="160"/>
    </row>
    <row r="8" spans="2:67" ht="12.75" customHeight="1" hidden="1">
      <c r="B8" s="94"/>
      <c r="C8" s="68"/>
      <c r="D8" s="68"/>
      <c r="E8" s="68" t="str">
        <f>Zusammenstellung!$B$14</f>
        <v>Rotwild</v>
      </c>
      <c r="F8" s="68"/>
      <c r="G8" s="68"/>
      <c r="H8" s="68"/>
      <c r="I8" s="68"/>
      <c r="J8" s="95"/>
      <c r="K8" s="95"/>
      <c r="L8" s="68"/>
      <c r="M8" s="96"/>
      <c r="N8" s="96"/>
      <c r="O8" s="97"/>
      <c r="P8" s="98"/>
      <c r="S8" s="99"/>
      <c r="T8" s="100"/>
      <c r="U8" s="99"/>
      <c r="V8" s="100"/>
      <c r="W8" s="101"/>
      <c r="X8" s="102"/>
      <c r="Y8" s="101"/>
      <c r="Z8" s="102"/>
      <c r="AA8" s="99"/>
      <c r="AB8" s="100"/>
      <c r="AC8" s="99"/>
      <c r="AD8" s="100"/>
      <c r="AE8" s="101"/>
      <c r="AF8" s="102"/>
      <c r="AG8" s="101"/>
      <c r="AH8" s="102"/>
      <c r="AI8" s="99"/>
      <c r="AJ8" s="100"/>
      <c r="AK8" s="99"/>
      <c r="AL8" s="100"/>
      <c r="AM8" s="101"/>
      <c r="AN8" s="102"/>
      <c r="AO8" s="101"/>
      <c r="AP8" s="102"/>
      <c r="AQ8" s="99"/>
      <c r="AR8" s="100"/>
      <c r="AS8" s="99"/>
      <c r="AT8" s="100"/>
      <c r="AU8" s="101"/>
      <c r="AV8" s="102"/>
      <c r="AW8" s="101"/>
      <c r="AX8" s="102"/>
      <c r="AY8" s="99"/>
      <c r="AZ8" s="100"/>
      <c r="BA8" s="99"/>
      <c r="BB8" s="100"/>
      <c r="BC8" s="101"/>
      <c r="BD8" s="102"/>
      <c r="BE8" s="101"/>
      <c r="BF8" s="102"/>
      <c r="BG8" s="99"/>
      <c r="BH8" s="100"/>
      <c r="BI8" s="99"/>
      <c r="BJ8" s="100"/>
      <c r="BK8" s="101"/>
      <c r="BL8" s="102"/>
      <c r="BM8" s="101"/>
      <c r="BN8" s="102"/>
      <c r="BO8" s="103"/>
    </row>
    <row r="9" spans="2:67" ht="12.75" customHeight="1" hidden="1">
      <c r="B9" s="94"/>
      <c r="C9" s="68"/>
      <c r="D9" s="68"/>
      <c r="E9" s="68" t="str">
        <f>Zusammenstellung!$C$14</f>
        <v>Schwarzwild</v>
      </c>
      <c r="F9" s="68"/>
      <c r="G9" s="68"/>
      <c r="H9" s="68"/>
      <c r="I9" s="68"/>
      <c r="J9" s="95"/>
      <c r="K9" s="95"/>
      <c r="L9" s="68"/>
      <c r="M9" s="96"/>
      <c r="N9" s="96"/>
      <c r="O9" s="97"/>
      <c r="P9" s="98"/>
      <c r="S9" s="99"/>
      <c r="T9" s="100"/>
      <c r="U9" s="99"/>
      <c r="V9" s="100"/>
      <c r="W9" s="101"/>
      <c r="X9" s="102"/>
      <c r="Y9" s="101"/>
      <c r="Z9" s="102"/>
      <c r="AA9" s="99"/>
      <c r="AB9" s="100"/>
      <c r="AC9" s="99"/>
      <c r="AD9" s="100"/>
      <c r="AE9" s="101"/>
      <c r="AF9" s="102"/>
      <c r="AG9" s="101"/>
      <c r="AH9" s="102"/>
      <c r="AI9" s="99"/>
      <c r="AJ9" s="100"/>
      <c r="AK9" s="99"/>
      <c r="AL9" s="100"/>
      <c r="AM9" s="101"/>
      <c r="AN9" s="102"/>
      <c r="AO9" s="101"/>
      <c r="AP9" s="102"/>
      <c r="AQ9" s="99"/>
      <c r="AR9" s="100"/>
      <c r="AS9" s="99"/>
      <c r="AT9" s="100"/>
      <c r="AU9" s="101"/>
      <c r="AV9" s="102"/>
      <c r="AW9" s="101"/>
      <c r="AX9" s="102"/>
      <c r="AY9" s="99"/>
      <c r="AZ9" s="100"/>
      <c r="BA9" s="99"/>
      <c r="BB9" s="100"/>
      <c r="BC9" s="101"/>
      <c r="BD9" s="102"/>
      <c r="BE9" s="101"/>
      <c r="BF9" s="102"/>
      <c r="BG9" s="99"/>
      <c r="BH9" s="100"/>
      <c r="BI9" s="99"/>
      <c r="BJ9" s="100"/>
      <c r="BK9" s="101"/>
      <c r="BL9" s="102"/>
      <c r="BM9" s="101"/>
      <c r="BN9" s="102"/>
      <c r="BO9" s="103"/>
    </row>
    <row r="10" spans="2:67" ht="12.75" customHeight="1" hidden="1">
      <c r="B10" s="94"/>
      <c r="C10" s="68"/>
      <c r="D10" s="68"/>
      <c r="E10" s="68" t="str">
        <f>Zusammenstellung!$D$14</f>
        <v>Rehwild</v>
      </c>
      <c r="F10" s="68"/>
      <c r="G10" s="68"/>
      <c r="H10" s="68"/>
      <c r="I10" s="68"/>
      <c r="J10" s="95"/>
      <c r="K10" s="95"/>
      <c r="L10" s="68"/>
      <c r="M10" s="96"/>
      <c r="N10" s="96"/>
      <c r="O10" s="97"/>
      <c r="P10" s="98"/>
      <c r="S10" s="99"/>
      <c r="T10" s="100"/>
      <c r="U10" s="99"/>
      <c r="V10" s="100"/>
      <c r="W10" s="101"/>
      <c r="X10" s="102"/>
      <c r="Y10" s="101"/>
      <c r="Z10" s="102"/>
      <c r="AA10" s="99"/>
      <c r="AB10" s="100"/>
      <c r="AC10" s="99"/>
      <c r="AD10" s="100"/>
      <c r="AE10" s="101"/>
      <c r="AF10" s="102"/>
      <c r="AG10" s="101"/>
      <c r="AH10" s="102"/>
      <c r="AI10" s="99"/>
      <c r="AJ10" s="100"/>
      <c r="AK10" s="99"/>
      <c r="AL10" s="100"/>
      <c r="AM10" s="101"/>
      <c r="AN10" s="102"/>
      <c r="AO10" s="101"/>
      <c r="AP10" s="102"/>
      <c r="AQ10" s="99"/>
      <c r="AR10" s="100"/>
      <c r="AS10" s="99"/>
      <c r="AT10" s="100"/>
      <c r="AU10" s="101"/>
      <c r="AV10" s="102"/>
      <c r="AW10" s="101"/>
      <c r="AX10" s="102"/>
      <c r="AY10" s="99"/>
      <c r="AZ10" s="100"/>
      <c r="BA10" s="99"/>
      <c r="BB10" s="100"/>
      <c r="BC10" s="101"/>
      <c r="BD10" s="102"/>
      <c r="BE10" s="101"/>
      <c r="BF10" s="102"/>
      <c r="BG10" s="99"/>
      <c r="BH10" s="100"/>
      <c r="BI10" s="99"/>
      <c r="BJ10" s="100"/>
      <c r="BK10" s="101"/>
      <c r="BL10" s="102"/>
      <c r="BM10" s="101"/>
      <c r="BN10" s="102"/>
      <c r="BO10" s="103"/>
    </row>
    <row r="11" spans="2:67" ht="12.75" customHeight="1" hidden="1">
      <c r="B11" s="94"/>
      <c r="C11" s="68"/>
      <c r="D11" s="68"/>
      <c r="E11" s="68" t="str">
        <f>Zusammenstellung!$E$14</f>
        <v>Gamswild</v>
      </c>
      <c r="F11" s="68"/>
      <c r="G11" s="68"/>
      <c r="H11" s="68"/>
      <c r="I11" s="68"/>
      <c r="J11" s="95"/>
      <c r="K11" s="95"/>
      <c r="L11" s="68"/>
      <c r="M11" s="96"/>
      <c r="N11" s="96"/>
      <c r="O11" s="97"/>
      <c r="P11" s="98"/>
      <c r="S11" s="99"/>
      <c r="T11" s="100"/>
      <c r="U11" s="99"/>
      <c r="V11" s="100"/>
      <c r="W11" s="101"/>
      <c r="X11" s="102"/>
      <c r="Y11" s="101"/>
      <c r="Z11" s="102"/>
      <c r="AA11" s="99"/>
      <c r="AB11" s="100"/>
      <c r="AC11" s="99"/>
      <c r="AD11" s="100"/>
      <c r="AE11" s="101"/>
      <c r="AF11" s="102"/>
      <c r="AG11" s="101"/>
      <c r="AH11" s="102"/>
      <c r="AI11" s="99"/>
      <c r="AJ11" s="100"/>
      <c r="AK11" s="99"/>
      <c r="AL11" s="100"/>
      <c r="AM11" s="101"/>
      <c r="AN11" s="102"/>
      <c r="AO11" s="101"/>
      <c r="AP11" s="102"/>
      <c r="AQ11" s="99"/>
      <c r="AR11" s="100"/>
      <c r="AS11" s="99"/>
      <c r="AT11" s="100"/>
      <c r="AU11" s="101"/>
      <c r="AV11" s="102"/>
      <c r="AW11" s="101"/>
      <c r="AX11" s="102"/>
      <c r="AY11" s="99"/>
      <c r="AZ11" s="100"/>
      <c r="BA11" s="99"/>
      <c r="BB11" s="100"/>
      <c r="BC11" s="101"/>
      <c r="BD11" s="102"/>
      <c r="BE11" s="101"/>
      <c r="BF11" s="102"/>
      <c r="BG11" s="99"/>
      <c r="BH11" s="100"/>
      <c r="BI11" s="99"/>
      <c r="BJ11" s="100"/>
      <c r="BK11" s="101"/>
      <c r="BL11" s="102"/>
      <c r="BM11" s="101"/>
      <c r="BN11" s="102"/>
      <c r="BO11" s="103"/>
    </row>
    <row r="12" spans="2:67" ht="12.75" customHeight="1" hidden="1">
      <c r="B12" s="94"/>
      <c r="C12" s="68"/>
      <c r="D12" s="68"/>
      <c r="E12" s="68" t="str">
        <f>Zusammenstellung!$F$14</f>
        <v>Damwild</v>
      </c>
      <c r="F12" s="68"/>
      <c r="G12" s="68"/>
      <c r="H12" s="68"/>
      <c r="I12" s="68"/>
      <c r="J12" s="95"/>
      <c r="K12" s="95"/>
      <c r="L12" s="68"/>
      <c r="M12" s="96" t="s">
        <v>43</v>
      </c>
      <c r="N12" s="96" t="s">
        <v>43</v>
      </c>
      <c r="O12" s="97"/>
      <c r="P12" s="98"/>
      <c r="S12" s="99"/>
      <c r="T12" s="100"/>
      <c r="U12" s="99"/>
      <c r="V12" s="100"/>
      <c r="W12" s="101"/>
      <c r="X12" s="102"/>
      <c r="Y12" s="101"/>
      <c r="Z12" s="102"/>
      <c r="AA12" s="99"/>
      <c r="AB12" s="100"/>
      <c r="AC12" s="99"/>
      <c r="AD12" s="100"/>
      <c r="AE12" s="101"/>
      <c r="AF12" s="102"/>
      <c r="AG12" s="101"/>
      <c r="AH12" s="102"/>
      <c r="AI12" s="99"/>
      <c r="AJ12" s="100"/>
      <c r="AK12" s="99"/>
      <c r="AL12" s="100"/>
      <c r="AM12" s="101"/>
      <c r="AN12" s="102"/>
      <c r="AO12" s="101"/>
      <c r="AP12" s="102"/>
      <c r="AQ12" s="99"/>
      <c r="AR12" s="100"/>
      <c r="AS12" s="99"/>
      <c r="AT12" s="100"/>
      <c r="AU12" s="101"/>
      <c r="AV12" s="102"/>
      <c r="AW12" s="101"/>
      <c r="AX12" s="102"/>
      <c r="AY12" s="99"/>
      <c r="AZ12" s="100"/>
      <c r="BA12" s="99"/>
      <c r="BB12" s="100"/>
      <c r="BC12" s="101"/>
      <c r="BD12" s="102"/>
      <c r="BE12" s="101"/>
      <c r="BF12" s="102"/>
      <c r="BG12" s="99"/>
      <c r="BH12" s="100"/>
      <c r="BI12" s="99"/>
      <c r="BJ12" s="100"/>
      <c r="BK12" s="101"/>
      <c r="BL12" s="102"/>
      <c r="BM12" s="101"/>
      <c r="BN12" s="102"/>
      <c r="BO12" s="103"/>
    </row>
    <row r="13" spans="2:67" ht="12.75" customHeight="1" hidden="1">
      <c r="B13" s="94"/>
      <c r="C13" s="68"/>
      <c r="D13" s="68"/>
      <c r="E13" s="68" t="str">
        <f>Zusammenstellung!$G$14</f>
        <v>Sonst. Schalenwild</v>
      </c>
      <c r="F13" s="68"/>
      <c r="G13" s="68"/>
      <c r="H13" s="68"/>
      <c r="I13" s="68"/>
      <c r="J13" s="95"/>
      <c r="K13" s="95"/>
      <c r="L13" s="68"/>
      <c r="M13" s="96" t="s">
        <v>44</v>
      </c>
      <c r="N13" s="96" t="s">
        <v>44</v>
      </c>
      <c r="O13" s="97"/>
      <c r="P13" s="98"/>
      <c r="S13" s="99"/>
      <c r="T13" s="100"/>
      <c r="U13" s="99"/>
      <c r="V13" s="100"/>
      <c r="W13" s="101"/>
      <c r="X13" s="102"/>
      <c r="Y13" s="101"/>
      <c r="Z13" s="102"/>
      <c r="AA13" s="99"/>
      <c r="AB13" s="100"/>
      <c r="AC13" s="99"/>
      <c r="AD13" s="100"/>
      <c r="AE13" s="101"/>
      <c r="AF13" s="102"/>
      <c r="AG13" s="101"/>
      <c r="AH13" s="102"/>
      <c r="AI13" s="99"/>
      <c r="AJ13" s="100"/>
      <c r="AK13" s="99"/>
      <c r="AL13" s="100"/>
      <c r="AM13" s="101"/>
      <c r="AN13" s="102"/>
      <c r="AO13" s="101"/>
      <c r="AP13" s="102"/>
      <c r="AQ13" s="99"/>
      <c r="AR13" s="100"/>
      <c r="AS13" s="99"/>
      <c r="AT13" s="100"/>
      <c r="AU13" s="101"/>
      <c r="AV13" s="102"/>
      <c r="AW13" s="101"/>
      <c r="AX13" s="102"/>
      <c r="AY13" s="99"/>
      <c r="AZ13" s="100"/>
      <c r="BA13" s="99"/>
      <c r="BB13" s="100"/>
      <c r="BC13" s="101"/>
      <c r="BD13" s="102"/>
      <c r="BE13" s="101"/>
      <c r="BF13" s="102"/>
      <c r="BG13" s="99"/>
      <c r="BH13" s="100"/>
      <c r="BI13" s="99"/>
      <c r="BJ13" s="100"/>
      <c r="BK13" s="101"/>
      <c r="BL13" s="102"/>
      <c r="BM13" s="101"/>
      <c r="BN13" s="102"/>
      <c r="BO13" s="103"/>
    </row>
    <row r="14" spans="2:135" ht="10.5" customHeight="1" thickBot="1">
      <c r="B14" s="174">
        <v>1</v>
      </c>
      <c r="C14" s="175"/>
      <c r="D14" s="176"/>
      <c r="E14" s="20"/>
      <c r="F14" s="176"/>
      <c r="G14" s="177"/>
      <c r="H14" s="179"/>
      <c r="I14" s="178"/>
      <c r="J14" s="181"/>
      <c r="K14" s="167"/>
      <c r="L14" s="178"/>
      <c r="M14" s="167" t="s">
        <v>26</v>
      </c>
      <c r="N14" s="167" t="s">
        <v>26</v>
      </c>
      <c r="O14" s="182"/>
      <c r="P14" s="184">
        <v>1</v>
      </c>
      <c r="S14" s="170" t="b">
        <f>AND(E14=Zusammenstellung!$B$14,(I14+J14)&gt;300)</f>
        <v>0</v>
      </c>
      <c r="T14" s="172">
        <f>IF(S14=TRUE,1,0)</f>
        <v>0</v>
      </c>
      <c r="U14" s="170" t="b">
        <f>AND(E14=Zusammenstellung!$B$14,(I14+J14)&lt;=300)</f>
        <v>0</v>
      </c>
      <c r="V14" s="172">
        <f>IF(U14=TRUE,1,0)</f>
        <v>0</v>
      </c>
      <c r="W14" s="170" t="b">
        <f>AND(E14=Zusammenstellung!$B$14,J14&gt;0)</f>
        <v>0</v>
      </c>
      <c r="X14" s="172">
        <f>IF(W14=TRUE,1,0)</f>
        <v>0</v>
      </c>
      <c r="Y14" s="173" t="b">
        <f>AND(E14=Zusammenstellung!$B$14,N14="ja")</f>
        <v>0</v>
      </c>
      <c r="Z14" s="180">
        <f>IF(Y14=TRUE,1,0)</f>
        <v>0</v>
      </c>
      <c r="AA14" s="170" t="b">
        <f>AND(E14=Zusammenstellung!$C$14,(I14+J14)&gt;300)</f>
        <v>0</v>
      </c>
      <c r="AB14" s="172">
        <f>IF(AA14=TRUE,1,0)</f>
        <v>0</v>
      </c>
      <c r="AC14" s="170" t="b">
        <f>AND(E14=Zusammenstellung!$C$14,(I14+J14)&lt;=300)</f>
        <v>0</v>
      </c>
      <c r="AD14" s="172">
        <f>IF(AC14=TRUE,1,0)</f>
        <v>0</v>
      </c>
      <c r="AE14" s="170" t="b">
        <f>AND(E14=Zusammenstellung!$C$14,J14&gt;0)</f>
        <v>0</v>
      </c>
      <c r="AF14" s="172">
        <f>IF(AE14=TRUE,1,0)</f>
        <v>0</v>
      </c>
      <c r="AG14" s="173" t="b">
        <f>AND(E14=Zusammenstellung!$C$14,N14="ja")</f>
        <v>0</v>
      </c>
      <c r="AH14" s="180">
        <f>IF(AG14=TRUE,1,0)</f>
        <v>0</v>
      </c>
      <c r="AI14" s="170" t="b">
        <f>AND(E14=Zusammenstellung!$D$14,(I14+J14)&gt;300)</f>
        <v>0</v>
      </c>
      <c r="AJ14" s="172">
        <f>IF(AI14=TRUE,1,0)</f>
        <v>0</v>
      </c>
      <c r="AK14" s="170" t="b">
        <f>AND(E14=Zusammenstellung!$D$14,(I14+J14)&lt;=300)</f>
        <v>0</v>
      </c>
      <c r="AL14" s="172">
        <f>IF(AK14=TRUE,1,0)</f>
        <v>0</v>
      </c>
      <c r="AM14" s="170" t="b">
        <f>AND(E14=Zusammenstellung!$D$14,J14&gt;0)</f>
        <v>0</v>
      </c>
      <c r="AN14" s="172">
        <f>IF(AM14=TRUE,1,0)</f>
        <v>0</v>
      </c>
      <c r="AO14" s="173" t="b">
        <f>AND(E14=Zusammenstellung!$D$14,N14="ja")</f>
        <v>0</v>
      </c>
      <c r="AP14" s="180">
        <f>IF(AO14=TRUE,1,0)</f>
        <v>0</v>
      </c>
      <c r="AQ14" s="170" t="b">
        <f>AND(E14=Zusammenstellung!$E$14,(I14+J14)&gt;300)</f>
        <v>0</v>
      </c>
      <c r="AR14" s="172">
        <f>IF(AQ14=TRUE,1,0)</f>
        <v>0</v>
      </c>
      <c r="AS14" s="170" t="b">
        <f>AND(E14=Zusammenstellung!$E$14,(I14+J14)&lt;=300)</f>
        <v>0</v>
      </c>
      <c r="AT14" s="172">
        <f>IF(AS14=TRUE,1,0)</f>
        <v>0</v>
      </c>
      <c r="AU14" s="170" t="b">
        <f>AND(E14=Zusammenstellung!$E$14,J14&gt;0)</f>
        <v>0</v>
      </c>
      <c r="AV14" s="172">
        <f>IF(AU14=TRUE,1,0)</f>
        <v>0</v>
      </c>
      <c r="AW14" s="173" t="b">
        <f>AND(E14=Zusammenstellung!$E$14,N14="ja")</f>
        <v>0</v>
      </c>
      <c r="AX14" s="180">
        <f>IF(AW14=TRUE,1,0)</f>
        <v>0</v>
      </c>
      <c r="AY14" s="170" t="b">
        <f>AND(E14=Zusammenstellung!$F$14,(I14+J14)&gt;300)</f>
        <v>0</v>
      </c>
      <c r="AZ14" s="172">
        <f>IF(AY14=TRUE,1,0)</f>
        <v>0</v>
      </c>
      <c r="BA14" s="170" t="b">
        <f>AND(E14=Zusammenstellung!$F$14,(I14+J14)&lt;=300)</f>
        <v>0</v>
      </c>
      <c r="BB14" s="172">
        <f>IF(BA14=TRUE,1,0)</f>
        <v>0</v>
      </c>
      <c r="BC14" s="170" t="b">
        <f>AND(E14=Zusammenstellung!$F$14,J14&gt;0)</f>
        <v>0</v>
      </c>
      <c r="BD14" s="172">
        <f>IF(BC14=TRUE,1,0)</f>
        <v>0</v>
      </c>
      <c r="BE14" s="173" t="b">
        <f>AND(E14=Zusammenstellung!$F$14,N14="ja")</f>
        <v>0</v>
      </c>
      <c r="BF14" s="180">
        <f>IF(BE14=TRUE,1,0)</f>
        <v>0</v>
      </c>
      <c r="BG14" s="173" t="b">
        <f>AND(E14=Zusammenstellung!$G$14,(I14+J14)&gt;300)</f>
        <v>0</v>
      </c>
      <c r="BH14" s="180">
        <f>IF(BG14=TRUE,1,0)</f>
        <v>0</v>
      </c>
      <c r="BI14" s="173" t="b">
        <f>AND(E14=Zusammenstellung!$G$14,(I14+J14)&lt;=300)</f>
        <v>0</v>
      </c>
      <c r="BJ14" s="180">
        <f>IF(BI14=TRUE,1,0)</f>
        <v>0</v>
      </c>
      <c r="BK14" s="173" t="b">
        <f>AND(E14=Zusammenstellung!$G$14,J14&gt;0)</f>
        <v>0</v>
      </c>
      <c r="BL14" s="180">
        <f>IF(BK14=TRUE,1,0)</f>
        <v>0</v>
      </c>
      <c r="BM14" s="173" t="b">
        <f>AND(E14=Zusammenstellung!$G$14,N14="ja")</f>
        <v>0</v>
      </c>
      <c r="BN14" s="180">
        <f>IF(BM14=TRUE,1,0)</f>
        <v>0</v>
      </c>
      <c r="BO14" s="186">
        <f>IF(M14="ja",1,0)</f>
        <v>0</v>
      </c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</row>
    <row r="15" spans="2:135" ht="10.5" customHeight="1">
      <c r="B15" s="174"/>
      <c r="C15" s="175"/>
      <c r="D15" s="176"/>
      <c r="E15" s="21"/>
      <c r="F15" s="176"/>
      <c r="G15" s="177"/>
      <c r="H15" s="179"/>
      <c r="I15" s="178"/>
      <c r="J15" s="181"/>
      <c r="K15" s="167"/>
      <c r="L15" s="178"/>
      <c r="M15" s="167"/>
      <c r="N15" s="167"/>
      <c r="O15" s="183"/>
      <c r="P15" s="184"/>
      <c r="S15" s="170"/>
      <c r="T15" s="172"/>
      <c r="U15" s="170"/>
      <c r="V15" s="172"/>
      <c r="W15" s="170"/>
      <c r="X15" s="172"/>
      <c r="Y15" s="173"/>
      <c r="Z15" s="180"/>
      <c r="AA15" s="170"/>
      <c r="AB15" s="172"/>
      <c r="AC15" s="170"/>
      <c r="AD15" s="172"/>
      <c r="AE15" s="170"/>
      <c r="AF15" s="172"/>
      <c r="AG15" s="173"/>
      <c r="AH15" s="180"/>
      <c r="AI15" s="170"/>
      <c r="AJ15" s="172"/>
      <c r="AK15" s="170"/>
      <c r="AL15" s="172"/>
      <c r="AM15" s="170"/>
      <c r="AN15" s="172"/>
      <c r="AO15" s="173"/>
      <c r="AP15" s="180"/>
      <c r="AQ15" s="170"/>
      <c r="AR15" s="172"/>
      <c r="AS15" s="170"/>
      <c r="AT15" s="172"/>
      <c r="AU15" s="170"/>
      <c r="AV15" s="172"/>
      <c r="AW15" s="173"/>
      <c r="AX15" s="180"/>
      <c r="AY15" s="170"/>
      <c r="AZ15" s="172"/>
      <c r="BA15" s="170"/>
      <c r="BB15" s="172"/>
      <c r="BC15" s="170"/>
      <c r="BD15" s="172"/>
      <c r="BE15" s="173"/>
      <c r="BF15" s="180"/>
      <c r="BG15" s="173"/>
      <c r="BH15" s="180"/>
      <c r="BI15" s="173"/>
      <c r="BJ15" s="180"/>
      <c r="BK15" s="173"/>
      <c r="BL15" s="180"/>
      <c r="BM15" s="173"/>
      <c r="BN15" s="180"/>
      <c r="BO15" s="186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</row>
    <row r="16" spans="2:67" ht="10.5" customHeight="1">
      <c r="B16" s="187">
        <v>2</v>
      </c>
      <c r="C16" s="188"/>
      <c r="D16" s="189"/>
      <c r="E16" s="20"/>
      <c r="F16" s="189"/>
      <c r="G16" s="190"/>
      <c r="H16" s="191"/>
      <c r="I16" s="192"/>
      <c r="J16" s="193"/>
      <c r="K16" s="167"/>
      <c r="L16" s="192"/>
      <c r="M16" s="167" t="s">
        <v>26</v>
      </c>
      <c r="N16" s="167" t="s">
        <v>26</v>
      </c>
      <c r="O16" s="194"/>
      <c r="P16" s="195">
        <f>P14+1</f>
        <v>2</v>
      </c>
      <c r="S16" s="173" t="b">
        <f>AND(E16=Zusammenstellung!$B$14,(I16+J16)&gt;300)</f>
        <v>0</v>
      </c>
      <c r="T16" s="180">
        <f>IF(S16=TRUE,1,0)</f>
        <v>0</v>
      </c>
      <c r="U16" s="173" t="b">
        <f>AND(E16=Zusammenstellung!$B$14,(I16+J16)&lt;=300)</f>
        <v>0</v>
      </c>
      <c r="V16" s="180">
        <f>IF(U16=TRUE,1,0)</f>
        <v>0</v>
      </c>
      <c r="W16" s="173" t="b">
        <f>AND(E16=Zusammenstellung!$B$14,J16&gt;0)</f>
        <v>0</v>
      </c>
      <c r="X16" s="180">
        <f>IF(W16=TRUE,1,0)</f>
        <v>0</v>
      </c>
      <c r="Y16" s="173" t="b">
        <f>AND(E16=Zusammenstellung!$B$14,N16="ja")</f>
        <v>0</v>
      </c>
      <c r="Z16" s="180">
        <f>IF(Y16=TRUE,1,0)</f>
        <v>0</v>
      </c>
      <c r="AA16" s="173" t="b">
        <f>AND(E16=Zusammenstellung!$C$14,(I16+J16)&gt;300)</f>
        <v>0</v>
      </c>
      <c r="AB16" s="180">
        <f>IF(AA16=TRUE,1,0)</f>
        <v>0</v>
      </c>
      <c r="AC16" s="173" t="b">
        <f>AND(E16=Zusammenstellung!$C$14,(I16+J16)&lt;=300)</f>
        <v>0</v>
      </c>
      <c r="AD16" s="180">
        <f>IF(AC16=TRUE,1,0)</f>
        <v>0</v>
      </c>
      <c r="AE16" s="173" t="b">
        <f>AND(E16=Zusammenstellung!$C$14,J16&gt;0)</f>
        <v>0</v>
      </c>
      <c r="AF16" s="180">
        <f>IF(AE16=TRUE,1,0)</f>
        <v>0</v>
      </c>
      <c r="AG16" s="173" t="b">
        <f>AND(E16=Zusammenstellung!$C$14,N16="ja")</f>
        <v>0</v>
      </c>
      <c r="AH16" s="180">
        <f>IF(AG16=TRUE,1,0)</f>
        <v>0</v>
      </c>
      <c r="AI16" s="173" t="b">
        <f>AND(E16=Zusammenstellung!$D$14,(I16+J16)&gt;300)</f>
        <v>0</v>
      </c>
      <c r="AJ16" s="180">
        <f>IF(AI16=TRUE,1,0)</f>
        <v>0</v>
      </c>
      <c r="AK16" s="173" t="b">
        <f>AND(E16=Zusammenstellung!$D$14,(I16+J16)&lt;=300)</f>
        <v>0</v>
      </c>
      <c r="AL16" s="180">
        <f>IF(AK16=TRUE,1,0)</f>
        <v>0</v>
      </c>
      <c r="AM16" s="173" t="b">
        <f>AND(E16=Zusammenstellung!$D$14,J16&gt;0)</f>
        <v>0</v>
      </c>
      <c r="AN16" s="180">
        <f>IF(AM16=TRUE,1,0)</f>
        <v>0</v>
      </c>
      <c r="AO16" s="173" t="b">
        <f>AND(E16=Zusammenstellung!$D$14,N16="ja")</f>
        <v>0</v>
      </c>
      <c r="AP16" s="180">
        <f>IF(AO16=TRUE,1,0)</f>
        <v>0</v>
      </c>
      <c r="AQ16" s="173" t="b">
        <f>AND(E16=Zusammenstellung!$E$14,(I16+J16)&gt;300)</f>
        <v>0</v>
      </c>
      <c r="AR16" s="180">
        <f>IF(AQ16=TRUE,1,0)</f>
        <v>0</v>
      </c>
      <c r="AS16" s="173" t="b">
        <f>AND(E16=Zusammenstellung!$E$14,(I16+J16)&lt;=300)</f>
        <v>0</v>
      </c>
      <c r="AT16" s="180">
        <f>IF(AS16=TRUE,1,0)</f>
        <v>0</v>
      </c>
      <c r="AU16" s="173" t="b">
        <f>AND(E16=Zusammenstellung!$E$14,J16&gt;0)</f>
        <v>0</v>
      </c>
      <c r="AV16" s="180">
        <f>IF(AU16=TRUE,1,0)</f>
        <v>0</v>
      </c>
      <c r="AW16" s="173" t="b">
        <f>AND(E16=Zusammenstellung!$E$14,N16="ja")</f>
        <v>0</v>
      </c>
      <c r="AX16" s="180">
        <f>IF(AW16=TRUE,1,0)</f>
        <v>0</v>
      </c>
      <c r="AY16" s="173" t="b">
        <f>AND(E16=Zusammenstellung!$F$14,(I16+J16)&gt;300)</f>
        <v>0</v>
      </c>
      <c r="AZ16" s="180">
        <f>IF(AY16=TRUE,1,0)</f>
        <v>0</v>
      </c>
      <c r="BA16" s="173" t="b">
        <f>AND(E16=Zusammenstellung!$F$14,(I16+J16)&lt;=300)</f>
        <v>0</v>
      </c>
      <c r="BB16" s="180">
        <f>IF(BA16=TRUE,1,0)</f>
        <v>0</v>
      </c>
      <c r="BC16" s="173" t="b">
        <f>AND(E16=Zusammenstellung!$F$14,J16&gt;0)</f>
        <v>0</v>
      </c>
      <c r="BD16" s="180">
        <f>IF(BC16=TRUE,1,0)</f>
        <v>0</v>
      </c>
      <c r="BE16" s="173" t="b">
        <f>AND(E16=Zusammenstellung!$F$14,N16="ja")</f>
        <v>0</v>
      </c>
      <c r="BF16" s="180">
        <f>IF(BE16=TRUE,1,0)</f>
        <v>0</v>
      </c>
      <c r="BG16" s="173" t="b">
        <f>AND(E16=Zusammenstellung!$G$14,(I16+J16)&gt;300)</f>
        <v>0</v>
      </c>
      <c r="BH16" s="180">
        <f>IF(BG16=TRUE,1,0)</f>
        <v>0</v>
      </c>
      <c r="BI16" s="173" t="b">
        <f>AND(E16=Zusammenstellung!$G$14,(I16+J16)&lt;=300)</f>
        <v>0</v>
      </c>
      <c r="BJ16" s="180">
        <f>IF(BI16=TRUE,1,0)</f>
        <v>0</v>
      </c>
      <c r="BK16" s="173" t="b">
        <f>AND(E16=Zusammenstellung!$G$14,J16&gt;0)</f>
        <v>0</v>
      </c>
      <c r="BL16" s="180">
        <f>IF(BK16=TRUE,1,0)</f>
        <v>0</v>
      </c>
      <c r="BM16" s="173" t="b">
        <f>AND(E16=Zusammenstellung!$G$14,N16="ja")</f>
        <v>0</v>
      </c>
      <c r="BN16" s="180">
        <f>IF(BM16=TRUE,1,0)</f>
        <v>0</v>
      </c>
      <c r="BO16" s="186">
        <f>IF(M16="ja",1,0)</f>
        <v>0</v>
      </c>
    </row>
    <row r="17" spans="2:67" ht="10.5" customHeight="1">
      <c r="B17" s="187"/>
      <c r="C17" s="188"/>
      <c r="D17" s="189"/>
      <c r="E17" s="21"/>
      <c r="F17" s="189"/>
      <c r="G17" s="190"/>
      <c r="H17" s="191"/>
      <c r="I17" s="192"/>
      <c r="J17" s="193"/>
      <c r="K17" s="167"/>
      <c r="L17" s="192"/>
      <c r="M17" s="167"/>
      <c r="N17" s="167"/>
      <c r="O17" s="194"/>
      <c r="P17" s="195"/>
      <c r="S17" s="173"/>
      <c r="T17" s="180"/>
      <c r="U17" s="173"/>
      <c r="V17" s="180"/>
      <c r="W17" s="173"/>
      <c r="X17" s="180"/>
      <c r="Y17" s="173"/>
      <c r="Z17" s="180"/>
      <c r="AA17" s="173"/>
      <c r="AB17" s="180"/>
      <c r="AC17" s="173"/>
      <c r="AD17" s="180"/>
      <c r="AE17" s="173"/>
      <c r="AF17" s="180"/>
      <c r="AG17" s="173"/>
      <c r="AH17" s="180"/>
      <c r="AI17" s="173"/>
      <c r="AJ17" s="180"/>
      <c r="AK17" s="173"/>
      <c r="AL17" s="180"/>
      <c r="AM17" s="173"/>
      <c r="AN17" s="180"/>
      <c r="AO17" s="173"/>
      <c r="AP17" s="180"/>
      <c r="AQ17" s="173"/>
      <c r="AR17" s="180"/>
      <c r="AS17" s="173"/>
      <c r="AT17" s="180"/>
      <c r="AU17" s="173"/>
      <c r="AV17" s="180"/>
      <c r="AW17" s="173"/>
      <c r="AX17" s="180"/>
      <c r="AY17" s="173"/>
      <c r="AZ17" s="180"/>
      <c r="BA17" s="173"/>
      <c r="BB17" s="180"/>
      <c r="BC17" s="173"/>
      <c r="BD17" s="180"/>
      <c r="BE17" s="173"/>
      <c r="BF17" s="180"/>
      <c r="BG17" s="173"/>
      <c r="BH17" s="180"/>
      <c r="BI17" s="173"/>
      <c r="BJ17" s="180"/>
      <c r="BK17" s="173"/>
      <c r="BL17" s="180"/>
      <c r="BM17" s="173"/>
      <c r="BN17" s="180"/>
      <c r="BO17" s="186"/>
    </row>
    <row r="18" spans="2:67" ht="9.75" customHeight="1">
      <c r="B18" s="187">
        <v>3</v>
      </c>
      <c r="C18" s="188"/>
      <c r="D18" s="189"/>
      <c r="E18" s="20"/>
      <c r="F18" s="189"/>
      <c r="G18" s="190"/>
      <c r="H18" s="191"/>
      <c r="I18" s="192"/>
      <c r="J18" s="193"/>
      <c r="K18" s="167"/>
      <c r="L18" s="192"/>
      <c r="M18" s="167" t="s">
        <v>26</v>
      </c>
      <c r="N18" s="167" t="s">
        <v>26</v>
      </c>
      <c r="O18" s="194"/>
      <c r="P18" s="195">
        <f>P16+1</f>
        <v>3</v>
      </c>
      <c r="S18" s="173" t="b">
        <f>AND(E18=Zusammenstellung!$B$14,(I18+J18)&gt;300)</f>
        <v>0</v>
      </c>
      <c r="T18" s="180">
        <f>IF(S18=TRUE,1,0)</f>
        <v>0</v>
      </c>
      <c r="U18" s="173" t="b">
        <f>AND(E18=Zusammenstellung!$B$14,(I18+J18)&lt;=300)</f>
        <v>0</v>
      </c>
      <c r="V18" s="180">
        <f>IF(U18=TRUE,1,0)</f>
        <v>0</v>
      </c>
      <c r="W18" s="173" t="b">
        <f>AND(E18=Zusammenstellung!$B$14,J18&gt;0)</f>
        <v>0</v>
      </c>
      <c r="X18" s="180">
        <f>IF(W18=TRUE,1,0)</f>
        <v>0</v>
      </c>
      <c r="Y18" s="173" t="b">
        <f>AND(E18=Zusammenstellung!$B$14,N18="ja")</f>
        <v>0</v>
      </c>
      <c r="Z18" s="180">
        <f>IF(Y18=TRUE,1,0)</f>
        <v>0</v>
      </c>
      <c r="AA18" s="173" t="b">
        <f>AND(E18=Zusammenstellung!$C$14,(I18+J18)&gt;300)</f>
        <v>0</v>
      </c>
      <c r="AB18" s="180">
        <f>IF(AA18=TRUE,1,0)</f>
        <v>0</v>
      </c>
      <c r="AC18" s="173" t="b">
        <f>AND(E18=Zusammenstellung!$C$14,(I18+J18)&lt;=300)</f>
        <v>0</v>
      </c>
      <c r="AD18" s="180">
        <f>IF(AC18=TRUE,1,0)</f>
        <v>0</v>
      </c>
      <c r="AE18" s="173" t="b">
        <f>AND(E18=Zusammenstellung!$C$14,J18&gt;0)</f>
        <v>0</v>
      </c>
      <c r="AF18" s="180">
        <f>IF(AE18=TRUE,1,0)</f>
        <v>0</v>
      </c>
      <c r="AG18" s="173" t="b">
        <f>AND(E18=Zusammenstellung!$C$14,N18="ja")</f>
        <v>0</v>
      </c>
      <c r="AH18" s="180">
        <f>IF(AG18=TRUE,1,0)</f>
        <v>0</v>
      </c>
      <c r="AI18" s="173" t="b">
        <f>AND(E18=Zusammenstellung!$D$14,(I18+J18)&gt;300)</f>
        <v>0</v>
      </c>
      <c r="AJ18" s="180">
        <f>IF(AI18=TRUE,1,0)</f>
        <v>0</v>
      </c>
      <c r="AK18" s="173" t="b">
        <f>AND(E18=Zusammenstellung!$D$14,(I18+J18)&lt;=300)</f>
        <v>0</v>
      </c>
      <c r="AL18" s="180">
        <f>IF(AK18=TRUE,1,0)</f>
        <v>0</v>
      </c>
      <c r="AM18" s="173" t="b">
        <f>AND(E18=Zusammenstellung!$D$14,J18&gt;0)</f>
        <v>0</v>
      </c>
      <c r="AN18" s="180">
        <f>IF(AM18=TRUE,1,0)</f>
        <v>0</v>
      </c>
      <c r="AO18" s="173" t="b">
        <f>AND(E18=Zusammenstellung!$D$14,N18="ja")</f>
        <v>0</v>
      </c>
      <c r="AP18" s="180">
        <f>IF(AO18=TRUE,1,0)</f>
        <v>0</v>
      </c>
      <c r="AQ18" s="173" t="b">
        <f>AND(E18=Zusammenstellung!$E$14,(I18+J18)&gt;300)</f>
        <v>0</v>
      </c>
      <c r="AR18" s="180">
        <f>IF(AQ18=TRUE,1,0)</f>
        <v>0</v>
      </c>
      <c r="AS18" s="173" t="b">
        <f>AND(E18=Zusammenstellung!$E$14,(I18+J18)&lt;=300)</f>
        <v>0</v>
      </c>
      <c r="AT18" s="180">
        <f>IF(AS18=TRUE,1,0)</f>
        <v>0</v>
      </c>
      <c r="AU18" s="173" t="b">
        <f>AND(E18=Zusammenstellung!$E$14,J18&gt;0)</f>
        <v>0</v>
      </c>
      <c r="AV18" s="180">
        <f>IF(AU18=TRUE,1,0)</f>
        <v>0</v>
      </c>
      <c r="AW18" s="173" t="b">
        <f>AND(E18=Zusammenstellung!$E$14,N18="ja")</f>
        <v>0</v>
      </c>
      <c r="AX18" s="180">
        <f>IF(AW18=TRUE,1,0)</f>
        <v>0</v>
      </c>
      <c r="AY18" s="173" t="b">
        <f>AND(E18=Zusammenstellung!$F$14,(I18+J18)&gt;300)</f>
        <v>0</v>
      </c>
      <c r="AZ18" s="180">
        <f>IF(AY18=TRUE,1,0)</f>
        <v>0</v>
      </c>
      <c r="BA18" s="173" t="b">
        <f>AND(E18=Zusammenstellung!$F$14,(I18+J18)&lt;=300)</f>
        <v>0</v>
      </c>
      <c r="BB18" s="180">
        <f>IF(BA18=TRUE,1,0)</f>
        <v>0</v>
      </c>
      <c r="BC18" s="173" t="b">
        <f>AND(E18=Zusammenstellung!$F$14,J18&gt;0)</f>
        <v>0</v>
      </c>
      <c r="BD18" s="180">
        <f>IF(BC18=TRUE,1,0)</f>
        <v>0</v>
      </c>
      <c r="BE18" s="173" t="b">
        <f>AND(E18=Zusammenstellung!$F$14,N18="ja")</f>
        <v>0</v>
      </c>
      <c r="BF18" s="180">
        <f>IF(BE18=TRUE,1,0)</f>
        <v>0</v>
      </c>
      <c r="BG18" s="173" t="b">
        <f>AND(E18=Zusammenstellung!$G$14,(I18+J18)&gt;300)</f>
        <v>0</v>
      </c>
      <c r="BH18" s="180">
        <f>IF(BG18=TRUE,1,0)</f>
        <v>0</v>
      </c>
      <c r="BI18" s="173" t="b">
        <f>AND(E18=Zusammenstellung!$G$14,(I18+J18)&lt;=300)</f>
        <v>0</v>
      </c>
      <c r="BJ18" s="180">
        <f>IF(BI18=TRUE,1,0)</f>
        <v>0</v>
      </c>
      <c r="BK18" s="173" t="b">
        <f>AND(E18=Zusammenstellung!$G$14,J18&gt;0)</f>
        <v>0</v>
      </c>
      <c r="BL18" s="180">
        <f>IF(BK18=TRUE,1,0)</f>
        <v>0</v>
      </c>
      <c r="BM18" s="173" t="b">
        <f>AND(E18=Zusammenstellung!$G$14,N18="ja")</f>
        <v>0</v>
      </c>
      <c r="BN18" s="180">
        <f>IF(BM18=TRUE,1,0)</f>
        <v>0</v>
      </c>
      <c r="BO18" s="186">
        <f>IF(M18="ja",1,0)</f>
        <v>0</v>
      </c>
    </row>
    <row r="19" spans="2:67" ht="9.75" customHeight="1">
      <c r="B19" s="187"/>
      <c r="C19" s="188"/>
      <c r="D19" s="189"/>
      <c r="E19" s="21"/>
      <c r="F19" s="189"/>
      <c r="G19" s="190"/>
      <c r="H19" s="191"/>
      <c r="I19" s="192"/>
      <c r="J19" s="193"/>
      <c r="K19" s="167"/>
      <c r="L19" s="192"/>
      <c r="M19" s="167"/>
      <c r="N19" s="167"/>
      <c r="O19" s="194"/>
      <c r="P19" s="195"/>
      <c r="S19" s="173"/>
      <c r="T19" s="180"/>
      <c r="U19" s="173"/>
      <c r="V19" s="180"/>
      <c r="W19" s="173"/>
      <c r="X19" s="180"/>
      <c r="Y19" s="173"/>
      <c r="Z19" s="180"/>
      <c r="AA19" s="173"/>
      <c r="AB19" s="180"/>
      <c r="AC19" s="173"/>
      <c r="AD19" s="180"/>
      <c r="AE19" s="173"/>
      <c r="AF19" s="180"/>
      <c r="AG19" s="173"/>
      <c r="AH19" s="180"/>
      <c r="AI19" s="173"/>
      <c r="AJ19" s="180"/>
      <c r="AK19" s="173"/>
      <c r="AL19" s="180"/>
      <c r="AM19" s="173"/>
      <c r="AN19" s="180"/>
      <c r="AO19" s="173"/>
      <c r="AP19" s="180"/>
      <c r="AQ19" s="173"/>
      <c r="AR19" s="180"/>
      <c r="AS19" s="173"/>
      <c r="AT19" s="180"/>
      <c r="AU19" s="173"/>
      <c r="AV19" s="180"/>
      <c r="AW19" s="173"/>
      <c r="AX19" s="180"/>
      <c r="AY19" s="173"/>
      <c r="AZ19" s="180"/>
      <c r="BA19" s="173"/>
      <c r="BB19" s="180"/>
      <c r="BC19" s="173"/>
      <c r="BD19" s="180"/>
      <c r="BE19" s="173"/>
      <c r="BF19" s="180"/>
      <c r="BG19" s="173"/>
      <c r="BH19" s="180"/>
      <c r="BI19" s="173"/>
      <c r="BJ19" s="180"/>
      <c r="BK19" s="173"/>
      <c r="BL19" s="180"/>
      <c r="BM19" s="173"/>
      <c r="BN19" s="180"/>
      <c r="BO19" s="186"/>
    </row>
    <row r="20" spans="2:67" ht="9.75" customHeight="1">
      <c r="B20" s="187">
        <v>4</v>
      </c>
      <c r="C20" s="188"/>
      <c r="D20" s="189"/>
      <c r="E20" s="20"/>
      <c r="F20" s="189"/>
      <c r="G20" s="190"/>
      <c r="H20" s="191"/>
      <c r="I20" s="192"/>
      <c r="J20" s="193"/>
      <c r="K20" s="167"/>
      <c r="L20" s="192"/>
      <c r="M20" s="167" t="s">
        <v>26</v>
      </c>
      <c r="N20" s="167" t="s">
        <v>26</v>
      </c>
      <c r="O20" s="194"/>
      <c r="P20" s="195">
        <f>P18+1</f>
        <v>4</v>
      </c>
      <c r="S20" s="173" t="b">
        <f>AND(E20=Zusammenstellung!$B$14,(I20+J20)&gt;300)</f>
        <v>0</v>
      </c>
      <c r="T20" s="180">
        <f>IF(S20=TRUE,1,0)</f>
        <v>0</v>
      </c>
      <c r="U20" s="173" t="b">
        <f>AND(E20=Zusammenstellung!$B$14,(I20+J20)&lt;=300)</f>
        <v>0</v>
      </c>
      <c r="V20" s="180">
        <f>IF(U20=TRUE,1,0)</f>
        <v>0</v>
      </c>
      <c r="W20" s="173" t="b">
        <f>AND(E20=Zusammenstellung!$B$14,J20&gt;0)</f>
        <v>0</v>
      </c>
      <c r="X20" s="180">
        <f>IF(W20=TRUE,1,0)</f>
        <v>0</v>
      </c>
      <c r="Y20" s="173" t="b">
        <f>AND(E20=Zusammenstellung!$B$14,N20="ja")</f>
        <v>0</v>
      </c>
      <c r="Z20" s="180">
        <f>IF(Y20=TRUE,1,0)</f>
        <v>0</v>
      </c>
      <c r="AA20" s="173" t="b">
        <f>AND(E20=Zusammenstellung!$C$14,(I20+J20)&gt;300)</f>
        <v>0</v>
      </c>
      <c r="AB20" s="180">
        <f>IF(AA20=TRUE,1,0)</f>
        <v>0</v>
      </c>
      <c r="AC20" s="173" t="b">
        <f>AND(E20=Zusammenstellung!$C$14,(I20+J20)&lt;=300)</f>
        <v>0</v>
      </c>
      <c r="AD20" s="180">
        <f>IF(AC20=TRUE,1,0)</f>
        <v>0</v>
      </c>
      <c r="AE20" s="173" t="b">
        <f>AND(E20=Zusammenstellung!$C$14,J20&gt;0)</f>
        <v>0</v>
      </c>
      <c r="AF20" s="180">
        <f>IF(AE20=TRUE,1,0)</f>
        <v>0</v>
      </c>
      <c r="AG20" s="173" t="b">
        <f>AND(E20=Zusammenstellung!$C$14,N20="ja")</f>
        <v>0</v>
      </c>
      <c r="AH20" s="180">
        <f>IF(AG20=TRUE,1,0)</f>
        <v>0</v>
      </c>
      <c r="AI20" s="173" t="b">
        <f>AND(E20=Zusammenstellung!$D$14,(I20+J20)&gt;300)</f>
        <v>0</v>
      </c>
      <c r="AJ20" s="180">
        <f>IF(AI20=TRUE,1,0)</f>
        <v>0</v>
      </c>
      <c r="AK20" s="173" t="b">
        <f>AND(E20=Zusammenstellung!$D$14,(I20+J20)&lt;=300)</f>
        <v>0</v>
      </c>
      <c r="AL20" s="180">
        <f>IF(AK20=TRUE,1,0)</f>
        <v>0</v>
      </c>
      <c r="AM20" s="173" t="b">
        <f>AND(E20=Zusammenstellung!$D$14,J20&gt;0)</f>
        <v>0</v>
      </c>
      <c r="AN20" s="180">
        <f>IF(AM20=TRUE,1,0)</f>
        <v>0</v>
      </c>
      <c r="AO20" s="173" t="b">
        <f>AND(E20=Zusammenstellung!$D$14,N20="ja")</f>
        <v>0</v>
      </c>
      <c r="AP20" s="180">
        <f>IF(AO20=TRUE,1,0)</f>
        <v>0</v>
      </c>
      <c r="AQ20" s="173" t="b">
        <f>AND(E20=Zusammenstellung!$E$14,(I20+J20)&gt;300)</f>
        <v>0</v>
      </c>
      <c r="AR20" s="180">
        <f>IF(AQ20=TRUE,1,0)</f>
        <v>0</v>
      </c>
      <c r="AS20" s="173" t="b">
        <f>AND(E20=Zusammenstellung!$E$14,(I20+J20)&lt;=300)</f>
        <v>0</v>
      </c>
      <c r="AT20" s="180">
        <f>IF(AS20=TRUE,1,0)</f>
        <v>0</v>
      </c>
      <c r="AU20" s="173" t="b">
        <f>AND(E20=Zusammenstellung!$E$14,J20&gt;0)</f>
        <v>0</v>
      </c>
      <c r="AV20" s="180">
        <f>IF(AU20=TRUE,1,0)</f>
        <v>0</v>
      </c>
      <c r="AW20" s="173" t="b">
        <f>AND(E20=Zusammenstellung!$E$14,N20="ja")</f>
        <v>0</v>
      </c>
      <c r="AX20" s="180">
        <f>IF(AW20=TRUE,1,0)</f>
        <v>0</v>
      </c>
      <c r="AY20" s="173" t="b">
        <f>AND(E20=Zusammenstellung!$F$14,(I20+J20)&gt;300)</f>
        <v>0</v>
      </c>
      <c r="AZ20" s="180">
        <f>IF(AY20=TRUE,1,0)</f>
        <v>0</v>
      </c>
      <c r="BA20" s="173" t="b">
        <f>AND(E20=Zusammenstellung!$F$14,(I20+J20)&lt;=300)</f>
        <v>0</v>
      </c>
      <c r="BB20" s="180">
        <f>IF(BA20=TRUE,1,0)</f>
        <v>0</v>
      </c>
      <c r="BC20" s="173" t="b">
        <f>AND(E20=Zusammenstellung!$F$14,J20&gt;0)</f>
        <v>0</v>
      </c>
      <c r="BD20" s="180">
        <f>IF(BC20=TRUE,1,0)</f>
        <v>0</v>
      </c>
      <c r="BE20" s="173" t="b">
        <f>AND(E20=Zusammenstellung!$F$14,N20="ja")</f>
        <v>0</v>
      </c>
      <c r="BF20" s="180">
        <f>IF(BE20=TRUE,1,0)</f>
        <v>0</v>
      </c>
      <c r="BG20" s="173" t="b">
        <f>AND(E20=Zusammenstellung!$G$14,(I20+J20)&gt;300)</f>
        <v>0</v>
      </c>
      <c r="BH20" s="180">
        <f>IF(BG20=TRUE,1,0)</f>
        <v>0</v>
      </c>
      <c r="BI20" s="173" t="b">
        <f>AND(E20=Zusammenstellung!$G$14,(I20+J20)&lt;=300)</f>
        <v>0</v>
      </c>
      <c r="BJ20" s="180">
        <f>IF(BI20=TRUE,1,0)</f>
        <v>0</v>
      </c>
      <c r="BK20" s="173" t="b">
        <f>AND(E20=Zusammenstellung!$G$14,J20&gt;0)</f>
        <v>0</v>
      </c>
      <c r="BL20" s="180">
        <f>IF(BK20=TRUE,1,0)</f>
        <v>0</v>
      </c>
      <c r="BM20" s="173" t="b">
        <f>AND(E20=Zusammenstellung!$G$14,N20="ja")</f>
        <v>0</v>
      </c>
      <c r="BN20" s="180">
        <f>IF(BM20=TRUE,1,0)</f>
        <v>0</v>
      </c>
      <c r="BO20" s="186">
        <f>IF(M20="ja",1,0)</f>
        <v>0</v>
      </c>
    </row>
    <row r="21" spans="2:67" ht="9.75" customHeight="1">
      <c r="B21" s="187"/>
      <c r="C21" s="188"/>
      <c r="D21" s="189"/>
      <c r="E21" s="21"/>
      <c r="F21" s="189"/>
      <c r="G21" s="190"/>
      <c r="H21" s="191"/>
      <c r="I21" s="192"/>
      <c r="J21" s="193"/>
      <c r="K21" s="167"/>
      <c r="L21" s="192"/>
      <c r="M21" s="167"/>
      <c r="N21" s="167"/>
      <c r="O21" s="194"/>
      <c r="P21" s="195"/>
      <c r="S21" s="173"/>
      <c r="T21" s="180"/>
      <c r="U21" s="173"/>
      <c r="V21" s="180"/>
      <c r="W21" s="173"/>
      <c r="X21" s="180"/>
      <c r="Y21" s="173"/>
      <c r="Z21" s="180"/>
      <c r="AA21" s="173"/>
      <c r="AB21" s="180"/>
      <c r="AC21" s="173"/>
      <c r="AD21" s="180"/>
      <c r="AE21" s="173"/>
      <c r="AF21" s="180"/>
      <c r="AG21" s="173"/>
      <c r="AH21" s="180"/>
      <c r="AI21" s="173"/>
      <c r="AJ21" s="180"/>
      <c r="AK21" s="173"/>
      <c r="AL21" s="180"/>
      <c r="AM21" s="173"/>
      <c r="AN21" s="180"/>
      <c r="AO21" s="173"/>
      <c r="AP21" s="180"/>
      <c r="AQ21" s="173"/>
      <c r="AR21" s="180"/>
      <c r="AS21" s="173"/>
      <c r="AT21" s="180"/>
      <c r="AU21" s="173"/>
      <c r="AV21" s="180"/>
      <c r="AW21" s="173"/>
      <c r="AX21" s="180"/>
      <c r="AY21" s="173"/>
      <c r="AZ21" s="180"/>
      <c r="BA21" s="173"/>
      <c r="BB21" s="180"/>
      <c r="BC21" s="173"/>
      <c r="BD21" s="180"/>
      <c r="BE21" s="173"/>
      <c r="BF21" s="180"/>
      <c r="BG21" s="173"/>
      <c r="BH21" s="180"/>
      <c r="BI21" s="173"/>
      <c r="BJ21" s="180"/>
      <c r="BK21" s="173"/>
      <c r="BL21" s="180"/>
      <c r="BM21" s="173"/>
      <c r="BN21" s="180"/>
      <c r="BO21" s="186"/>
    </row>
    <row r="22" spans="2:67" ht="9.75" customHeight="1">
      <c r="B22" s="187">
        <v>5</v>
      </c>
      <c r="C22" s="188"/>
      <c r="D22" s="189"/>
      <c r="E22" s="20"/>
      <c r="F22" s="189"/>
      <c r="G22" s="190"/>
      <c r="H22" s="191"/>
      <c r="I22" s="192"/>
      <c r="J22" s="193"/>
      <c r="K22" s="167"/>
      <c r="L22" s="192"/>
      <c r="M22" s="167" t="s">
        <v>26</v>
      </c>
      <c r="N22" s="167" t="s">
        <v>26</v>
      </c>
      <c r="O22" s="194"/>
      <c r="P22" s="195">
        <f>P20+1</f>
        <v>5</v>
      </c>
      <c r="S22" s="173" t="b">
        <f>AND(E22=Zusammenstellung!$B$14,(I22+J22)&gt;300)</f>
        <v>0</v>
      </c>
      <c r="T22" s="180">
        <f>IF(S22=TRUE,1,0)</f>
        <v>0</v>
      </c>
      <c r="U22" s="173" t="b">
        <f>AND(E22=Zusammenstellung!$B$14,(I22+J22)&lt;=300)</f>
        <v>0</v>
      </c>
      <c r="V22" s="180">
        <f>IF(U22=TRUE,1,0)</f>
        <v>0</v>
      </c>
      <c r="W22" s="173" t="b">
        <f>AND(E22=Zusammenstellung!$B$14,J22&gt;0)</f>
        <v>0</v>
      </c>
      <c r="X22" s="180">
        <f>IF(W22=TRUE,1,0)</f>
        <v>0</v>
      </c>
      <c r="Y22" s="173" t="b">
        <f>AND(E22=Zusammenstellung!$B$14,N22="ja")</f>
        <v>0</v>
      </c>
      <c r="Z22" s="180">
        <f>IF(Y22=TRUE,1,0)</f>
        <v>0</v>
      </c>
      <c r="AA22" s="173" t="b">
        <f>AND(E22=Zusammenstellung!$C$14,(I22+J22)&gt;300)</f>
        <v>0</v>
      </c>
      <c r="AB22" s="180">
        <f>IF(AA22=TRUE,1,0)</f>
        <v>0</v>
      </c>
      <c r="AC22" s="173" t="b">
        <f>AND(E22=Zusammenstellung!$C$14,(I22+J22)&lt;=300)</f>
        <v>0</v>
      </c>
      <c r="AD22" s="180">
        <f>IF(AC22=TRUE,1,0)</f>
        <v>0</v>
      </c>
      <c r="AE22" s="173" t="b">
        <f>AND(E22=Zusammenstellung!$C$14,J22&gt;0)</f>
        <v>0</v>
      </c>
      <c r="AF22" s="180">
        <f>IF(AE22=TRUE,1,0)</f>
        <v>0</v>
      </c>
      <c r="AG22" s="173" t="b">
        <f>AND(E22=Zusammenstellung!$C$14,N22="ja")</f>
        <v>0</v>
      </c>
      <c r="AH22" s="180">
        <f>IF(AG22=TRUE,1,0)</f>
        <v>0</v>
      </c>
      <c r="AI22" s="173" t="b">
        <f>AND(E22=Zusammenstellung!$D$14,(I22+J22)&gt;300)</f>
        <v>0</v>
      </c>
      <c r="AJ22" s="180">
        <f>IF(AI22=TRUE,1,0)</f>
        <v>0</v>
      </c>
      <c r="AK22" s="173" t="b">
        <f>AND(E22=Zusammenstellung!$D$14,(I22+J22)&lt;=300)</f>
        <v>0</v>
      </c>
      <c r="AL22" s="180">
        <f>IF(AK22=TRUE,1,0)</f>
        <v>0</v>
      </c>
      <c r="AM22" s="173" t="b">
        <f>AND(E22=Zusammenstellung!$D$14,J22&gt;0)</f>
        <v>0</v>
      </c>
      <c r="AN22" s="180">
        <f>IF(AM22=TRUE,1,0)</f>
        <v>0</v>
      </c>
      <c r="AO22" s="173" t="b">
        <f>AND(E22=Zusammenstellung!$D$14,N22="ja")</f>
        <v>0</v>
      </c>
      <c r="AP22" s="180">
        <f>IF(AO22=TRUE,1,0)</f>
        <v>0</v>
      </c>
      <c r="AQ22" s="173" t="b">
        <f>AND(E22=Zusammenstellung!$E$14,(I22+J22)&gt;300)</f>
        <v>0</v>
      </c>
      <c r="AR22" s="180">
        <f>IF(AQ22=TRUE,1,0)</f>
        <v>0</v>
      </c>
      <c r="AS22" s="173" t="b">
        <f>AND(E22=Zusammenstellung!$E$14,(I22+J22)&lt;=300)</f>
        <v>0</v>
      </c>
      <c r="AT22" s="180">
        <f>IF(AS22=TRUE,1,0)</f>
        <v>0</v>
      </c>
      <c r="AU22" s="173" t="b">
        <f>AND(E22=Zusammenstellung!$E$14,J22&gt;0)</f>
        <v>0</v>
      </c>
      <c r="AV22" s="180">
        <f>IF(AU22=TRUE,1,0)</f>
        <v>0</v>
      </c>
      <c r="AW22" s="173" t="b">
        <f>AND(E22=Zusammenstellung!$E$14,N22="ja")</f>
        <v>0</v>
      </c>
      <c r="AX22" s="180">
        <f>IF(AW22=TRUE,1,0)</f>
        <v>0</v>
      </c>
      <c r="AY22" s="173" t="b">
        <f>AND(E22=Zusammenstellung!$F$14,(I22+J22)&gt;300)</f>
        <v>0</v>
      </c>
      <c r="AZ22" s="180">
        <f>IF(AY22=TRUE,1,0)</f>
        <v>0</v>
      </c>
      <c r="BA22" s="173" t="b">
        <f>AND(E22=Zusammenstellung!$F$14,(I22+J22)&lt;=300)</f>
        <v>0</v>
      </c>
      <c r="BB22" s="180">
        <f>IF(BA22=TRUE,1,0)</f>
        <v>0</v>
      </c>
      <c r="BC22" s="173" t="b">
        <f>AND(E22=Zusammenstellung!$F$14,J22&gt;0)</f>
        <v>0</v>
      </c>
      <c r="BD22" s="180">
        <f>IF(BC22=TRUE,1,0)</f>
        <v>0</v>
      </c>
      <c r="BE22" s="173" t="b">
        <f>AND(E22=Zusammenstellung!$F$14,N22="ja")</f>
        <v>0</v>
      </c>
      <c r="BF22" s="180">
        <f>IF(BE22=TRUE,1,0)</f>
        <v>0</v>
      </c>
      <c r="BG22" s="173" t="b">
        <f>AND(E22=Zusammenstellung!$G$14,(I22+J22)&gt;300)</f>
        <v>0</v>
      </c>
      <c r="BH22" s="180">
        <f>IF(BG22=TRUE,1,0)</f>
        <v>0</v>
      </c>
      <c r="BI22" s="173" t="b">
        <f>AND(E22=Zusammenstellung!$G$14,(I22+J22)&lt;=300)</f>
        <v>0</v>
      </c>
      <c r="BJ22" s="180">
        <f>IF(BI22=TRUE,1,0)</f>
        <v>0</v>
      </c>
      <c r="BK22" s="173" t="b">
        <f>AND(E22=Zusammenstellung!$G$14,J22&gt;0)</f>
        <v>0</v>
      </c>
      <c r="BL22" s="180">
        <f>IF(BK22=TRUE,1,0)</f>
        <v>0</v>
      </c>
      <c r="BM22" s="173" t="b">
        <f>AND(E22=Zusammenstellung!$G$14,N22="ja")</f>
        <v>0</v>
      </c>
      <c r="BN22" s="180">
        <f>IF(BM22=TRUE,1,0)</f>
        <v>0</v>
      </c>
      <c r="BO22" s="186">
        <f>IF(M22="ja",1,0)</f>
        <v>0</v>
      </c>
    </row>
    <row r="23" spans="2:67" ht="9.75" customHeight="1">
      <c r="B23" s="187"/>
      <c r="C23" s="188"/>
      <c r="D23" s="189"/>
      <c r="E23" s="21"/>
      <c r="F23" s="189"/>
      <c r="G23" s="190"/>
      <c r="H23" s="191"/>
      <c r="I23" s="192"/>
      <c r="J23" s="193"/>
      <c r="K23" s="167"/>
      <c r="L23" s="192"/>
      <c r="M23" s="167"/>
      <c r="N23" s="167"/>
      <c r="O23" s="194"/>
      <c r="P23" s="195"/>
      <c r="S23" s="173"/>
      <c r="T23" s="180"/>
      <c r="U23" s="173"/>
      <c r="V23" s="180"/>
      <c r="W23" s="173"/>
      <c r="X23" s="180"/>
      <c r="Y23" s="173"/>
      <c r="Z23" s="180"/>
      <c r="AA23" s="173"/>
      <c r="AB23" s="180"/>
      <c r="AC23" s="173"/>
      <c r="AD23" s="180"/>
      <c r="AE23" s="173"/>
      <c r="AF23" s="180"/>
      <c r="AG23" s="173"/>
      <c r="AH23" s="180"/>
      <c r="AI23" s="173"/>
      <c r="AJ23" s="180"/>
      <c r="AK23" s="173"/>
      <c r="AL23" s="180"/>
      <c r="AM23" s="173"/>
      <c r="AN23" s="180"/>
      <c r="AO23" s="173"/>
      <c r="AP23" s="180"/>
      <c r="AQ23" s="173"/>
      <c r="AR23" s="180"/>
      <c r="AS23" s="173"/>
      <c r="AT23" s="180"/>
      <c r="AU23" s="173"/>
      <c r="AV23" s="180"/>
      <c r="AW23" s="173"/>
      <c r="AX23" s="180"/>
      <c r="AY23" s="173"/>
      <c r="AZ23" s="180"/>
      <c r="BA23" s="173"/>
      <c r="BB23" s="180"/>
      <c r="BC23" s="173"/>
      <c r="BD23" s="180"/>
      <c r="BE23" s="173"/>
      <c r="BF23" s="180"/>
      <c r="BG23" s="173"/>
      <c r="BH23" s="180"/>
      <c r="BI23" s="173"/>
      <c r="BJ23" s="180"/>
      <c r="BK23" s="173"/>
      <c r="BL23" s="180"/>
      <c r="BM23" s="173"/>
      <c r="BN23" s="180"/>
      <c r="BO23" s="186"/>
    </row>
    <row r="24" spans="2:67" ht="9.75" customHeight="1">
      <c r="B24" s="187">
        <v>6</v>
      </c>
      <c r="C24" s="188"/>
      <c r="D24" s="189"/>
      <c r="E24" s="20"/>
      <c r="F24" s="189"/>
      <c r="G24" s="190"/>
      <c r="H24" s="191"/>
      <c r="I24" s="192"/>
      <c r="J24" s="193"/>
      <c r="K24" s="167"/>
      <c r="L24" s="192"/>
      <c r="M24" s="167" t="s">
        <v>26</v>
      </c>
      <c r="N24" s="167" t="s">
        <v>26</v>
      </c>
      <c r="O24" s="194"/>
      <c r="P24" s="195">
        <f>P22+1</f>
        <v>6</v>
      </c>
      <c r="S24" s="173" t="b">
        <f>AND(E24=Zusammenstellung!$B$14,(I24+J24)&gt;300)</f>
        <v>0</v>
      </c>
      <c r="T24" s="180">
        <f>IF(S24=TRUE,1,0)</f>
        <v>0</v>
      </c>
      <c r="U24" s="173" t="b">
        <f>AND(E24=Zusammenstellung!$B$14,(I24+J24)&lt;=300)</f>
        <v>0</v>
      </c>
      <c r="V24" s="180">
        <f>IF(U24=TRUE,1,0)</f>
        <v>0</v>
      </c>
      <c r="W24" s="173" t="b">
        <f>AND(E24=Zusammenstellung!$B$14,J24&gt;0)</f>
        <v>0</v>
      </c>
      <c r="X24" s="180">
        <f>IF(W24=TRUE,1,0)</f>
        <v>0</v>
      </c>
      <c r="Y24" s="173" t="b">
        <f>AND(E24=Zusammenstellung!$B$14,N24="ja")</f>
        <v>0</v>
      </c>
      <c r="Z24" s="180">
        <f>IF(Y24=TRUE,1,0)</f>
        <v>0</v>
      </c>
      <c r="AA24" s="173" t="b">
        <f>AND(E24=Zusammenstellung!$C$14,(I24+J24)&gt;300)</f>
        <v>0</v>
      </c>
      <c r="AB24" s="180">
        <f>IF(AA24=TRUE,1,0)</f>
        <v>0</v>
      </c>
      <c r="AC24" s="173" t="b">
        <f>AND(E24=Zusammenstellung!$C$14,(I24+J24)&lt;=300)</f>
        <v>0</v>
      </c>
      <c r="AD24" s="180">
        <f>IF(AC24=TRUE,1,0)</f>
        <v>0</v>
      </c>
      <c r="AE24" s="173" t="b">
        <f>AND(E24=Zusammenstellung!$C$14,J24&gt;0)</f>
        <v>0</v>
      </c>
      <c r="AF24" s="180">
        <f>IF(AE24=TRUE,1,0)</f>
        <v>0</v>
      </c>
      <c r="AG24" s="173" t="b">
        <f>AND(E24=Zusammenstellung!$C$14,N24="ja")</f>
        <v>0</v>
      </c>
      <c r="AH24" s="180">
        <f>IF(AG24=TRUE,1,0)</f>
        <v>0</v>
      </c>
      <c r="AI24" s="173" t="b">
        <f>AND(E24=Zusammenstellung!$D$14,(I24+J24)&gt;300)</f>
        <v>0</v>
      </c>
      <c r="AJ24" s="180">
        <f>IF(AI24=TRUE,1,0)</f>
        <v>0</v>
      </c>
      <c r="AK24" s="173" t="b">
        <f>AND(E24=Zusammenstellung!$D$14,(I24+J24)&lt;=300)</f>
        <v>0</v>
      </c>
      <c r="AL24" s="180">
        <f>IF(AK24=TRUE,1,0)</f>
        <v>0</v>
      </c>
      <c r="AM24" s="173" t="b">
        <f>AND(E24=Zusammenstellung!$D$14,J24&gt;0)</f>
        <v>0</v>
      </c>
      <c r="AN24" s="180">
        <f>IF(AM24=TRUE,1,0)</f>
        <v>0</v>
      </c>
      <c r="AO24" s="173" t="b">
        <f>AND(E24=Zusammenstellung!$D$14,N24="ja")</f>
        <v>0</v>
      </c>
      <c r="AP24" s="180">
        <f>IF(AO24=TRUE,1,0)</f>
        <v>0</v>
      </c>
      <c r="AQ24" s="173" t="b">
        <f>AND(E24=Zusammenstellung!$E$14,(I24+J24)&gt;300)</f>
        <v>0</v>
      </c>
      <c r="AR24" s="180">
        <f>IF(AQ24=TRUE,1,0)</f>
        <v>0</v>
      </c>
      <c r="AS24" s="173" t="b">
        <f>AND(E24=Zusammenstellung!$E$14,(I24+J24)&lt;=300)</f>
        <v>0</v>
      </c>
      <c r="AT24" s="180">
        <f>IF(AS24=TRUE,1,0)</f>
        <v>0</v>
      </c>
      <c r="AU24" s="173" t="b">
        <f>AND(E24=Zusammenstellung!$E$14,J24&gt;0)</f>
        <v>0</v>
      </c>
      <c r="AV24" s="180">
        <f>IF(AU24=TRUE,1,0)</f>
        <v>0</v>
      </c>
      <c r="AW24" s="173" t="b">
        <f>AND(E24=Zusammenstellung!$E$14,N24="ja")</f>
        <v>0</v>
      </c>
      <c r="AX24" s="180">
        <f>IF(AW24=TRUE,1,0)</f>
        <v>0</v>
      </c>
      <c r="AY24" s="173" t="b">
        <f>AND(E24=Zusammenstellung!$F$14,(I24+J24)&gt;300)</f>
        <v>0</v>
      </c>
      <c r="AZ24" s="180">
        <f>IF(AY24=TRUE,1,0)</f>
        <v>0</v>
      </c>
      <c r="BA24" s="173" t="b">
        <f>AND(E24=Zusammenstellung!$F$14,(I24+J24)&lt;=300)</f>
        <v>0</v>
      </c>
      <c r="BB24" s="180">
        <f>IF(BA24=TRUE,1,0)</f>
        <v>0</v>
      </c>
      <c r="BC24" s="173" t="b">
        <f>AND(E24=Zusammenstellung!$F$14,J24&gt;0)</f>
        <v>0</v>
      </c>
      <c r="BD24" s="180">
        <f>IF(BC24=TRUE,1,0)</f>
        <v>0</v>
      </c>
      <c r="BE24" s="173" t="b">
        <f>AND(E24=Zusammenstellung!$F$14,N24="ja")</f>
        <v>0</v>
      </c>
      <c r="BF24" s="180">
        <f>IF(BE24=TRUE,1,0)</f>
        <v>0</v>
      </c>
      <c r="BG24" s="173" t="b">
        <f>AND(E24=Zusammenstellung!$G$14,(I24+J24)&gt;300)</f>
        <v>0</v>
      </c>
      <c r="BH24" s="180">
        <f>IF(BG24=TRUE,1,0)</f>
        <v>0</v>
      </c>
      <c r="BI24" s="173" t="b">
        <f>AND(E24=Zusammenstellung!$G$14,(I24+J24)&lt;=300)</f>
        <v>0</v>
      </c>
      <c r="BJ24" s="180">
        <f>IF(BI24=TRUE,1,0)</f>
        <v>0</v>
      </c>
      <c r="BK24" s="173" t="b">
        <f>AND(E24=Zusammenstellung!$G$14,J24&gt;0)</f>
        <v>0</v>
      </c>
      <c r="BL24" s="180">
        <f>IF(BK24=TRUE,1,0)</f>
        <v>0</v>
      </c>
      <c r="BM24" s="173" t="b">
        <f>AND(E24=Zusammenstellung!$G$14,N24="ja")</f>
        <v>0</v>
      </c>
      <c r="BN24" s="180">
        <f>IF(BM24=TRUE,1,0)</f>
        <v>0</v>
      </c>
      <c r="BO24" s="186">
        <f>IF(M24="ja",1,0)</f>
        <v>0</v>
      </c>
    </row>
    <row r="25" spans="2:67" ht="9.75" customHeight="1">
      <c r="B25" s="187"/>
      <c r="C25" s="188"/>
      <c r="D25" s="189"/>
      <c r="E25" s="21"/>
      <c r="F25" s="189"/>
      <c r="G25" s="190"/>
      <c r="H25" s="191"/>
      <c r="I25" s="192"/>
      <c r="J25" s="193"/>
      <c r="K25" s="167"/>
      <c r="L25" s="192"/>
      <c r="M25" s="167"/>
      <c r="N25" s="167"/>
      <c r="O25" s="194"/>
      <c r="P25" s="195"/>
      <c r="S25" s="173"/>
      <c r="T25" s="180"/>
      <c r="U25" s="173"/>
      <c r="V25" s="180"/>
      <c r="W25" s="173"/>
      <c r="X25" s="180"/>
      <c r="Y25" s="173"/>
      <c r="Z25" s="180"/>
      <c r="AA25" s="173"/>
      <c r="AB25" s="180"/>
      <c r="AC25" s="173"/>
      <c r="AD25" s="180"/>
      <c r="AE25" s="173"/>
      <c r="AF25" s="180"/>
      <c r="AG25" s="173"/>
      <c r="AH25" s="180"/>
      <c r="AI25" s="173"/>
      <c r="AJ25" s="180"/>
      <c r="AK25" s="173"/>
      <c r="AL25" s="180"/>
      <c r="AM25" s="173"/>
      <c r="AN25" s="180"/>
      <c r="AO25" s="173"/>
      <c r="AP25" s="180"/>
      <c r="AQ25" s="173"/>
      <c r="AR25" s="180"/>
      <c r="AS25" s="173"/>
      <c r="AT25" s="180"/>
      <c r="AU25" s="173"/>
      <c r="AV25" s="180"/>
      <c r="AW25" s="173"/>
      <c r="AX25" s="180"/>
      <c r="AY25" s="173"/>
      <c r="AZ25" s="180"/>
      <c r="BA25" s="173"/>
      <c r="BB25" s="180"/>
      <c r="BC25" s="173"/>
      <c r="BD25" s="180"/>
      <c r="BE25" s="173"/>
      <c r="BF25" s="180"/>
      <c r="BG25" s="173"/>
      <c r="BH25" s="180"/>
      <c r="BI25" s="173"/>
      <c r="BJ25" s="180"/>
      <c r="BK25" s="173"/>
      <c r="BL25" s="180"/>
      <c r="BM25" s="173"/>
      <c r="BN25" s="180"/>
      <c r="BO25" s="186"/>
    </row>
    <row r="26" spans="2:67" ht="9.75" customHeight="1">
      <c r="B26" s="187">
        <v>7</v>
      </c>
      <c r="C26" s="188"/>
      <c r="D26" s="189"/>
      <c r="E26" s="20"/>
      <c r="F26" s="189"/>
      <c r="G26" s="190"/>
      <c r="H26" s="191"/>
      <c r="I26" s="192"/>
      <c r="J26" s="193"/>
      <c r="K26" s="167"/>
      <c r="L26" s="192"/>
      <c r="M26" s="167" t="s">
        <v>26</v>
      </c>
      <c r="N26" s="167" t="s">
        <v>26</v>
      </c>
      <c r="O26" s="194"/>
      <c r="P26" s="195">
        <f>P24+1</f>
        <v>7</v>
      </c>
      <c r="S26" s="173" t="b">
        <f>AND(E26=Zusammenstellung!$B$14,(I26+J26)&gt;300)</f>
        <v>0</v>
      </c>
      <c r="T26" s="180">
        <f>IF(S26=TRUE,1,0)</f>
        <v>0</v>
      </c>
      <c r="U26" s="173" t="b">
        <f>AND(E26=Zusammenstellung!$B$14,(I26+J26)&lt;=300)</f>
        <v>0</v>
      </c>
      <c r="V26" s="180">
        <f>IF(U26=TRUE,1,0)</f>
        <v>0</v>
      </c>
      <c r="W26" s="173" t="b">
        <f>AND(E26=Zusammenstellung!$B$14,J26&gt;0)</f>
        <v>0</v>
      </c>
      <c r="X26" s="180">
        <f>IF(W26=TRUE,1,0)</f>
        <v>0</v>
      </c>
      <c r="Y26" s="173" t="b">
        <f>AND(E26=Zusammenstellung!$B$14,N26="ja")</f>
        <v>0</v>
      </c>
      <c r="Z26" s="180">
        <f>IF(Y26=TRUE,1,0)</f>
        <v>0</v>
      </c>
      <c r="AA26" s="173" t="b">
        <f>AND(E26=Zusammenstellung!$C$14,(I26+J26)&gt;300)</f>
        <v>0</v>
      </c>
      <c r="AB26" s="180">
        <f>IF(AA26=TRUE,1,0)</f>
        <v>0</v>
      </c>
      <c r="AC26" s="173" t="b">
        <f>AND(E26=Zusammenstellung!$C$14,(I26+J26)&lt;=300)</f>
        <v>0</v>
      </c>
      <c r="AD26" s="180">
        <f>IF(AC26=TRUE,1,0)</f>
        <v>0</v>
      </c>
      <c r="AE26" s="173" t="b">
        <f>AND(E26=Zusammenstellung!$C$14,J26&gt;0)</f>
        <v>0</v>
      </c>
      <c r="AF26" s="180">
        <f>IF(AE26=TRUE,1,0)</f>
        <v>0</v>
      </c>
      <c r="AG26" s="173" t="b">
        <f>AND(E26=Zusammenstellung!$C$14,N26="ja")</f>
        <v>0</v>
      </c>
      <c r="AH26" s="180">
        <f>IF(AG26=TRUE,1,0)</f>
        <v>0</v>
      </c>
      <c r="AI26" s="173" t="b">
        <f>AND(E26=Zusammenstellung!$D$14,(I26+J26)&gt;300)</f>
        <v>0</v>
      </c>
      <c r="AJ26" s="180">
        <f>IF(AI26=TRUE,1,0)</f>
        <v>0</v>
      </c>
      <c r="AK26" s="173" t="b">
        <f>AND(E26=Zusammenstellung!$D$14,(I26+J26)&lt;=300)</f>
        <v>0</v>
      </c>
      <c r="AL26" s="180">
        <f>IF(AK26=TRUE,1,0)</f>
        <v>0</v>
      </c>
      <c r="AM26" s="173" t="b">
        <f>AND(E26=Zusammenstellung!$D$14,J26&gt;0)</f>
        <v>0</v>
      </c>
      <c r="AN26" s="180">
        <f>IF(AM26=TRUE,1,0)</f>
        <v>0</v>
      </c>
      <c r="AO26" s="173" t="b">
        <f>AND(E26=Zusammenstellung!$D$14,N26="ja")</f>
        <v>0</v>
      </c>
      <c r="AP26" s="180">
        <f>IF(AO26=TRUE,1,0)</f>
        <v>0</v>
      </c>
      <c r="AQ26" s="173" t="b">
        <f>AND(E26=Zusammenstellung!$E$14,(I26+J26)&gt;300)</f>
        <v>0</v>
      </c>
      <c r="AR26" s="180">
        <f>IF(AQ26=TRUE,1,0)</f>
        <v>0</v>
      </c>
      <c r="AS26" s="173" t="b">
        <f>AND(E26=Zusammenstellung!$E$14,(I26+J26)&lt;=300)</f>
        <v>0</v>
      </c>
      <c r="AT26" s="180">
        <f>IF(AS26=TRUE,1,0)</f>
        <v>0</v>
      </c>
      <c r="AU26" s="173" t="b">
        <f>AND(E26=Zusammenstellung!$E$14,J26&gt;0)</f>
        <v>0</v>
      </c>
      <c r="AV26" s="180">
        <f>IF(AU26=TRUE,1,0)</f>
        <v>0</v>
      </c>
      <c r="AW26" s="173" t="b">
        <f>AND(E26=Zusammenstellung!$E$14,N26="ja")</f>
        <v>0</v>
      </c>
      <c r="AX26" s="180">
        <f>IF(AW26=TRUE,1,0)</f>
        <v>0</v>
      </c>
      <c r="AY26" s="173" t="b">
        <f>AND(E26=Zusammenstellung!$F$14,(I26+J26)&gt;300)</f>
        <v>0</v>
      </c>
      <c r="AZ26" s="180">
        <f>IF(AY26=TRUE,1,0)</f>
        <v>0</v>
      </c>
      <c r="BA26" s="173" t="b">
        <f>AND(E26=Zusammenstellung!$F$14,(I26+J26)&lt;=300)</f>
        <v>0</v>
      </c>
      <c r="BB26" s="180">
        <f>IF(BA26=TRUE,1,0)</f>
        <v>0</v>
      </c>
      <c r="BC26" s="173" t="b">
        <f>AND(E26=Zusammenstellung!$F$14,J26&gt;0)</f>
        <v>0</v>
      </c>
      <c r="BD26" s="180">
        <f>IF(BC26=TRUE,1,0)</f>
        <v>0</v>
      </c>
      <c r="BE26" s="173" t="b">
        <f>AND(E26=Zusammenstellung!$F$14,N26="ja")</f>
        <v>0</v>
      </c>
      <c r="BF26" s="180">
        <f>IF(BE26=TRUE,1,0)</f>
        <v>0</v>
      </c>
      <c r="BG26" s="173" t="b">
        <f>AND(E26=Zusammenstellung!$G$14,(I26+J26)&gt;300)</f>
        <v>0</v>
      </c>
      <c r="BH26" s="180">
        <f>IF(BG26=TRUE,1,0)</f>
        <v>0</v>
      </c>
      <c r="BI26" s="173" t="b">
        <f>AND(E26=Zusammenstellung!$G$14,(I26+J26)&lt;=300)</f>
        <v>0</v>
      </c>
      <c r="BJ26" s="180">
        <f>IF(BI26=TRUE,1,0)</f>
        <v>0</v>
      </c>
      <c r="BK26" s="173" t="b">
        <f>AND(E26=Zusammenstellung!$G$14,J26&gt;0)</f>
        <v>0</v>
      </c>
      <c r="BL26" s="180">
        <f>IF(BK26=TRUE,1,0)</f>
        <v>0</v>
      </c>
      <c r="BM26" s="173" t="b">
        <f>AND(E26=Zusammenstellung!$G$14,N26="ja")</f>
        <v>0</v>
      </c>
      <c r="BN26" s="180">
        <f>IF(BM26=TRUE,1,0)</f>
        <v>0</v>
      </c>
      <c r="BO26" s="186">
        <f>IF(M26="ja",1,0)</f>
        <v>0</v>
      </c>
    </row>
    <row r="27" spans="2:67" ht="9.75" customHeight="1">
      <c r="B27" s="187"/>
      <c r="C27" s="188"/>
      <c r="D27" s="189"/>
      <c r="E27" s="21"/>
      <c r="F27" s="189"/>
      <c r="G27" s="190"/>
      <c r="H27" s="191"/>
      <c r="I27" s="192"/>
      <c r="J27" s="193"/>
      <c r="K27" s="167"/>
      <c r="L27" s="192"/>
      <c r="M27" s="167"/>
      <c r="N27" s="167"/>
      <c r="O27" s="194"/>
      <c r="P27" s="195"/>
      <c r="S27" s="173"/>
      <c r="T27" s="180"/>
      <c r="U27" s="173"/>
      <c r="V27" s="180"/>
      <c r="W27" s="173"/>
      <c r="X27" s="180"/>
      <c r="Y27" s="173"/>
      <c r="Z27" s="180"/>
      <c r="AA27" s="173"/>
      <c r="AB27" s="180"/>
      <c r="AC27" s="173"/>
      <c r="AD27" s="180"/>
      <c r="AE27" s="173"/>
      <c r="AF27" s="180"/>
      <c r="AG27" s="173"/>
      <c r="AH27" s="180"/>
      <c r="AI27" s="173"/>
      <c r="AJ27" s="180"/>
      <c r="AK27" s="173"/>
      <c r="AL27" s="180"/>
      <c r="AM27" s="173"/>
      <c r="AN27" s="180"/>
      <c r="AO27" s="173"/>
      <c r="AP27" s="180"/>
      <c r="AQ27" s="173"/>
      <c r="AR27" s="180"/>
      <c r="AS27" s="173"/>
      <c r="AT27" s="180"/>
      <c r="AU27" s="173"/>
      <c r="AV27" s="180"/>
      <c r="AW27" s="173"/>
      <c r="AX27" s="180"/>
      <c r="AY27" s="173"/>
      <c r="AZ27" s="180"/>
      <c r="BA27" s="173"/>
      <c r="BB27" s="180"/>
      <c r="BC27" s="173"/>
      <c r="BD27" s="180"/>
      <c r="BE27" s="173"/>
      <c r="BF27" s="180"/>
      <c r="BG27" s="173"/>
      <c r="BH27" s="180"/>
      <c r="BI27" s="173"/>
      <c r="BJ27" s="180"/>
      <c r="BK27" s="173"/>
      <c r="BL27" s="180"/>
      <c r="BM27" s="173"/>
      <c r="BN27" s="180"/>
      <c r="BO27" s="186"/>
    </row>
    <row r="28" spans="2:67" ht="9.75" customHeight="1">
      <c r="B28" s="187">
        <v>8</v>
      </c>
      <c r="C28" s="188"/>
      <c r="D28" s="189"/>
      <c r="E28" s="20"/>
      <c r="F28" s="189"/>
      <c r="G28" s="190"/>
      <c r="H28" s="191"/>
      <c r="I28" s="192"/>
      <c r="J28" s="193"/>
      <c r="K28" s="167"/>
      <c r="L28" s="192"/>
      <c r="M28" s="167" t="s">
        <v>26</v>
      </c>
      <c r="N28" s="167" t="s">
        <v>26</v>
      </c>
      <c r="O28" s="194"/>
      <c r="P28" s="195">
        <f>P26+1</f>
        <v>8</v>
      </c>
      <c r="S28" s="173" t="b">
        <f>AND(E28=Zusammenstellung!$B$14,(I28+J28)&gt;300)</f>
        <v>0</v>
      </c>
      <c r="T28" s="180">
        <f>IF(S28=TRUE,1,0)</f>
        <v>0</v>
      </c>
      <c r="U28" s="173" t="b">
        <f>AND(E28=Zusammenstellung!$B$14,(I28+J28)&lt;=300)</f>
        <v>0</v>
      </c>
      <c r="V28" s="180">
        <f>IF(U28=TRUE,1,0)</f>
        <v>0</v>
      </c>
      <c r="W28" s="173" t="b">
        <f>AND(E28=Zusammenstellung!$B$14,J28&gt;0)</f>
        <v>0</v>
      </c>
      <c r="X28" s="180">
        <f>IF(W28=TRUE,1,0)</f>
        <v>0</v>
      </c>
      <c r="Y28" s="173" t="b">
        <f>AND(E28=Zusammenstellung!$B$14,N28="ja")</f>
        <v>0</v>
      </c>
      <c r="Z28" s="180">
        <f>IF(Y28=TRUE,1,0)</f>
        <v>0</v>
      </c>
      <c r="AA28" s="173" t="b">
        <f>AND(E28=Zusammenstellung!$C$14,(I28+J28)&gt;300)</f>
        <v>0</v>
      </c>
      <c r="AB28" s="180">
        <f>IF(AA28=TRUE,1,0)</f>
        <v>0</v>
      </c>
      <c r="AC28" s="173" t="b">
        <f>AND(E28=Zusammenstellung!$C$14,(I28+J28)&lt;=300)</f>
        <v>0</v>
      </c>
      <c r="AD28" s="180">
        <f>IF(AC28=TRUE,1,0)</f>
        <v>0</v>
      </c>
      <c r="AE28" s="173" t="b">
        <f>AND(E28=Zusammenstellung!$C$14,J28&gt;0)</f>
        <v>0</v>
      </c>
      <c r="AF28" s="180">
        <f>IF(AE28=TRUE,1,0)</f>
        <v>0</v>
      </c>
      <c r="AG28" s="173" t="b">
        <f>AND(E28=Zusammenstellung!$C$14,N28="ja")</f>
        <v>0</v>
      </c>
      <c r="AH28" s="180">
        <f>IF(AG28=TRUE,1,0)</f>
        <v>0</v>
      </c>
      <c r="AI28" s="173" t="b">
        <f>AND(E28=Zusammenstellung!$D$14,(I28+J28)&gt;300)</f>
        <v>0</v>
      </c>
      <c r="AJ28" s="180">
        <f>IF(AI28=TRUE,1,0)</f>
        <v>0</v>
      </c>
      <c r="AK28" s="173" t="b">
        <f>AND(E28=Zusammenstellung!$D$14,(I28+J28)&lt;=300)</f>
        <v>0</v>
      </c>
      <c r="AL28" s="180">
        <f>IF(AK28=TRUE,1,0)</f>
        <v>0</v>
      </c>
      <c r="AM28" s="173" t="b">
        <f>AND(E28=Zusammenstellung!$D$14,J28&gt;0)</f>
        <v>0</v>
      </c>
      <c r="AN28" s="180">
        <f>IF(AM28=TRUE,1,0)</f>
        <v>0</v>
      </c>
      <c r="AO28" s="173" t="b">
        <f>AND(E28=Zusammenstellung!$D$14,N28="ja")</f>
        <v>0</v>
      </c>
      <c r="AP28" s="180">
        <f>IF(AO28=TRUE,1,0)</f>
        <v>0</v>
      </c>
      <c r="AQ28" s="173" t="b">
        <f>AND(E28=Zusammenstellung!$E$14,(I28+J28)&gt;300)</f>
        <v>0</v>
      </c>
      <c r="AR28" s="180">
        <f>IF(AQ28=TRUE,1,0)</f>
        <v>0</v>
      </c>
      <c r="AS28" s="173" t="b">
        <f>AND(E28=Zusammenstellung!$E$14,(I28+J28)&lt;=300)</f>
        <v>0</v>
      </c>
      <c r="AT28" s="180">
        <f>IF(AS28=TRUE,1,0)</f>
        <v>0</v>
      </c>
      <c r="AU28" s="173" t="b">
        <f>AND(E28=Zusammenstellung!$E$14,J28&gt;0)</f>
        <v>0</v>
      </c>
      <c r="AV28" s="180">
        <f>IF(AU28=TRUE,1,0)</f>
        <v>0</v>
      </c>
      <c r="AW28" s="173" t="b">
        <f>AND(E28=Zusammenstellung!$E$14,N28="ja")</f>
        <v>0</v>
      </c>
      <c r="AX28" s="180">
        <f>IF(AW28=TRUE,1,0)</f>
        <v>0</v>
      </c>
      <c r="AY28" s="173" t="b">
        <f>AND(E28=Zusammenstellung!$F$14,(I28+J28)&gt;300)</f>
        <v>0</v>
      </c>
      <c r="AZ28" s="180">
        <f>IF(AY28=TRUE,1,0)</f>
        <v>0</v>
      </c>
      <c r="BA28" s="173" t="b">
        <f>AND(E28=Zusammenstellung!$F$14,(I28+J28)&lt;=300)</f>
        <v>0</v>
      </c>
      <c r="BB28" s="180">
        <f>IF(BA28=TRUE,1,0)</f>
        <v>0</v>
      </c>
      <c r="BC28" s="173" t="b">
        <f>AND(E28=Zusammenstellung!$F$14,J28&gt;0)</f>
        <v>0</v>
      </c>
      <c r="BD28" s="180">
        <f>IF(BC28=TRUE,1,0)</f>
        <v>0</v>
      </c>
      <c r="BE28" s="173" t="b">
        <f>AND(E28=Zusammenstellung!$F$14,N28="ja")</f>
        <v>0</v>
      </c>
      <c r="BF28" s="180">
        <f>IF(BE28=TRUE,1,0)</f>
        <v>0</v>
      </c>
      <c r="BG28" s="173" t="b">
        <f>AND(E28=Zusammenstellung!$G$14,(I28+J28)&gt;300)</f>
        <v>0</v>
      </c>
      <c r="BH28" s="180">
        <f>IF(BG28=TRUE,1,0)</f>
        <v>0</v>
      </c>
      <c r="BI28" s="173" t="b">
        <f>AND(E28=Zusammenstellung!$G$14,(I28+J28)&lt;=300)</f>
        <v>0</v>
      </c>
      <c r="BJ28" s="180">
        <f>IF(BI28=TRUE,1,0)</f>
        <v>0</v>
      </c>
      <c r="BK28" s="173" t="b">
        <f>AND(E28=Zusammenstellung!$G$14,J28&gt;0)</f>
        <v>0</v>
      </c>
      <c r="BL28" s="180">
        <f>IF(BK28=TRUE,1,0)</f>
        <v>0</v>
      </c>
      <c r="BM28" s="173" t="b">
        <f>AND(E28=Zusammenstellung!$G$14,N28="ja")</f>
        <v>0</v>
      </c>
      <c r="BN28" s="180">
        <f>IF(BM28=TRUE,1,0)</f>
        <v>0</v>
      </c>
      <c r="BO28" s="186">
        <f>IF(M28="ja",1,0)</f>
        <v>0</v>
      </c>
    </row>
    <row r="29" spans="2:67" ht="9.75" customHeight="1">
      <c r="B29" s="187"/>
      <c r="C29" s="188"/>
      <c r="D29" s="189"/>
      <c r="E29" s="21"/>
      <c r="F29" s="189"/>
      <c r="G29" s="190"/>
      <c r="H29" s="191"/>
      <c r="I29" s="192"/>
      <c r="J29" s="193"/>
      <c r="K29" s="167"/>
      <c r="L29" s="192"/>
      <c r="M29" s="167"/>
      <c r="N29" s="167"/>
      <c r="O29" s="194"/>
      <c r="P29" s="195"/>
      <c r="S29" s="173"/>
      <c r="T29" s="180"/>
      <c r="U29" s="173"/>
      <c r="V29" s="180"/>
      <c r="W29" s="173"/>
      <c r="X29" s="180"/>
      <c r="Y29" s="173"/>
      <c r="Z29" s="180"/>
      <c r="AA29" s="173"/>
      <c r="AB29" s="180"/>
      <c r="AC29" s="173"/>
      <c r="AD29" s="180"/>
      <c r="AE29" s="173"/>
      <c r="AF29" s="180"/>
      <c r="AG29" s="173"/>
      <c r="AH29" s="180"/>
      <c r="AI29" s="173"/>
      <c r="AJ29" s="180"/>
      <c r="AK29" s="173"/>
      <c r="AL29" s="180"/>
      <c r="AM29" s="173"/>
      <c r="AN29" s="180"/>
      <c r="AO29" s="173"/>
      <c r="AP29" s="180"/>
      <c r="AQ29" s="173"/>
      <c r="AR29" s="180"/>
      <c r="AS29" s="173"/>
      <c r="AT29" s="180"/>
      <c r="AU29" s="173"/>
      <c r="AV29" s="180"/>
      <c r="AW29" s="173"/>
      <c r="AX29" s="180"/>
      <c r="AY29" s="173"/>
      <c r="AZ29" s="180"/>
      <c r="BA29" s="173"/>
      <c r="BB29" s="180"/>
      <c r="BC29" s="173"/>
      <c r="BD29" s="180"/>
      <c r="BE29" s="173"/>
      <c r="BF29" s="180"/>
      <c r="BG29" s="173"/>
      <c r="BH29" s="180"/>
      <c r="BI29" s="173"/>
      <c r="BJ29" s="180"/>
      <c r="BK29" s="173"/>
      <c r="BL29" s="180"/>
      <c r="BM29" s="173"/>
      <c r="BN29" s="180"/>
      <c r="BO29" s="186"/>
    </row>
    <row r="30" spans="2:67" ht="9.75" customHeight="1">
      <c r="B30" s="187">
        <v>9</v>
      </c>
      <c r="C30" s="188"/>
      <c r="D30" s="189"/>
      <c r="E30" s="20"/>
      <c r="F30" s="189"/>
      <c r="G30" s="190"/>
      <c r="H30" s="191"/>
      <c r="I30" s="192"/>
      <c r="J30" s="193"/>
      <c r="K30" s="167"/>
      <c r="L30" s="192"/>
      <c r="M30" s="167" t="s">
        <v>26</v>
      </c>
      <c r="N30" s="167" t="s">
        <v>26</v>
      </c>
      <c r="O30" s="194"/>
      <c r="P30" s="195">
        <f>P28+1</f>
        <v>9</v>
      </c>
      <c r="S30" s="173" t="b">
        <f>AND(E30=Zusammenstellung!$B$14,(I30+J30)&gt;300)</f>
        <v>0</v>
      </c>
      <c r="T30" s="180">
        <f>IF(S30=TRUE,1,0)</f>
        <v>0</v>
      </c>
      <c r="U30" s="173" t="b">
        <f>AND(E30=Zusammenstellung!$B$14,(I30+J30)&lt;=300)</f>
        <v>0</v>
      </c>
      <c r="V30" s="180">
        <f>IF(U30=TRUE,1,0)</f>
        <v>0</v>
      </c>
      <c r="W30" s="173" t="b">
        <f>AND(E30=Zusammenstellung!$B$14,J30&gt;0)</f>
        <v>0</v>
      </c>
      <c r="X30" s="180">
        <f>IF(W30=TRUE,1,0)</f>
        <v>0</v>
      </c>
      <c r="Y30" s="173" t="b">
        <f>AND(E30=Zusammenstellung!$B$14,N30="ja")</f>
        <v>0</v>
      </c>
      <c r="Z30" s="180">
        <f>IF(Y30=TRUE,1,0)</f>
        <v>0</v>
      </c>
      <c r="AA30" s="173" t="b">
        <f>AND(E30=Zusammenstellung!$C$14,(I30+J30)&gt;300)</f>
        <v>0</v>
      </c>
      <c r="AB30" s="180">
        <f>IF(AA30=TRUE,1,0)</f>
        <v>0</v>
      </c>
      <c r="AC30" s="173" t="b">
        <f>AND(E30=Zusammenstellung!$C$14,(I30+J30)&lt;=300)</f>
        <v>0</v>
      </c>
      <c r="AD30" s="180">
        <f>IF(AC30=TRUE,1,0)</f>
        <v>0</v>
      </c>
      <c r="AE30" s="173" t="b">
        <f>AND(E30=Zusammenstellung!$C$14,J30&gt;0)</f>
        <v>0</v>
      </c>
      <c r="AF30" s="180">
        <f>IF(AE30=TRUE,1,0)</f>
        <v>0</v>
      </c>
      <c r="AG30" s="173" t="b">
        <f>AND(E30=Zusammenstellung!$C$14,N30="ja")</f>
        <v>0</v>
      </c>
      <c r="AH30" s="180">
        <f>IF(AG30=TRUE,1,0)</f>
        <v>0</v>
      </c>
      <c r="AI30" s="173" t="b">
        <f>AND(E30=Zusammenstellung!$D$14,(I30+J30)&gt;300)</f>
        <v>0</v>
      </c>
      <c r="AJ30" s="180">
        <f>IF(AI30=TRUE,1,0)</f>
        <v>0</v>
      </c>
      <c r="AK30" s="173" t="b">
        <f>AND(E30=Zusammenstellung!$D$14,(I30+J30)&lt;=300)</f>
        <v>0</v>
      </c>
      <c r="AL30" s="180">
        <f>IF(AK30=TRUE,1,0)</f>
        <v>0</v>
      </c>
      <c r="AM30" s="173" t="b">
        <f>AND(E30=Zusammenstellung!$D$14,J30&gt;0)</f>
        <v>0</v>
      </c>
      <c r="AN30" s="180">
        <f>IF(AM30=TRUE,1,0)</f>
        <v>0</v>
      </c>
      <c r="AO30" s="173" t="b">
        <f>AND(E30=Zusammenstellung!$D$14,N30="ja")</f>
        <v>0</v>
      </c>
      <c r="AP30" s="180">
        <f>IF(AO30=TRUE,1,0)</f>
        <v>0</v>
      </c>
      <c r="AQ30" s="173" t="b">
        <f>AND(E30=Zusammenstellung!$E$14,(I30+J30)&gt;300)</f>
        <v>0</v>
      </c>
      <c r="AR30" s="180">
        <f>IF(AQ30=TRUE,1,0)</f>
        <v>0</v>
      </c>
      <c r="AS30" s="173" t="b">
        <f>AND(E30=Zusammenstellung!$E$14,(I30+J30)&lt;=300)</f>
        <v>0</v>
      </c>
      <c r="AT30" s="180">
        <f>IF(AS30=TRUE,1,0)</f>
        <v>0</v>
      </c>
      <c r="AU30" s="173" t="b">
        <f>AND(E30=Zusammenstellung!$E$14,J30&gt;0)</f>
        <v>0</v>
      </c>
      <c r="AV30" s="180">
        <f>IF(AU30=TRUE,1,0)</f>
        <v>0</v>
      </c>
      <c r="AW30" s="173" t="b">
        <f>AND(E30=Zusammenstellung!$E$14,N30="ja")</f>
        <v>0</v>
      </c>
      <c r="AX30" s="180">
        <f>IF(AW30=TRUE,1,0)</f>
        <v>0</v>
      </c>
      <c r="AY30" s="173" t="b">
        <f>AND(E30=Zusammenstellung!$F$14,(I30+J30)&gt;300)</f>
        <v>0</v>
      </c>
      <c r="AZ30" s="180">
        <f>IF(AY30=TRUE,1,0)</f>
        <v>0</v>
      </c>
      <c r="BA30" s="173" t="b">
        <f>AND(E30=Zusammenstellung!$F$14,(I30+J30)&lt;=300)</f>
        <v>0</v>
      </c>
      <c r="BB30" s="180">
        <f>IF(BA30=TRUE,1,0)</f>
        <v>0</v>
      </c>
      <c r="BC30" s="173" t="b">
        <f>AND(E30=Zusammenstellung!$F$14,J30&gt;0)</f>
        <v>0</v>
      </c>
      <c r="BD30" s="180">
        <f>IF(BC30=TRUE,1,0)</f>
        <v>0</v>
      </c>
      <c r="BE30" s="173" t="b">
        <f>AND(E30=Zusammenstellung!$F$14,N30="ja")</f>
        <v>0</v>
      </c>
      <c r="BF30" s="180">
        <f>IF(BE30=TRUE,1,0)</f>
        <v>0</v>
      </c>
      <c r="BG30" s="173" t="b">
        <f>AND(E30=Zusammenstellung!$G$14,(I30+J30)&gt;300)</f>
        <v>0</v>
      </c>
      <c r="BH30" s="180">
        <f>IF(BG30=TRUE,1,0)</f>
        <v>0</v>
      </c>
      <c r="BI30" s="173" t="b">
        <f>AND(E30=Zusammenstellung!$G$14,(I30+J30)&lt;=300)</f>
        <v>0</v>
      </c>
      <c r="BJ30" s="180">
        <f>IF(BI30=TRUE,1,0)</f>
        <v>0</v>
      </c>
      <c r="BK30" s="173" t="b">
        <f>AND(E30=Zusammenstellung!$G$14,J30&gt;0)</f>
        <v>0</v>
      </c>
      <c r="BL30" s="180">
        <f>IF(BK30=TRUE,1,0)</f>
        <v>0</v>
      </c>
      <c r="BM30" s="173" t="b">
        <f>AND(E30=Zusammenstellung!$G$14,N30="ja")</f>
        <v>0</v>
      </c>
      <c r="BN30" s="180">
        <f>IF(BM30=TRUE,1,0)</f>
        <v>0</v>
      </c>
      <c r="BO30" s="186">
        <f>IF(M30="ja",1,0)</f>
        <v>0</v>
      </c>
    </row>
    <row r="31" spans="2:67" ht="9.75" customHeight="1">
      <c r="B31" s="187"/>
      <c r="C31" s="188"/>
      <c r="D31" s="189"/>
      <c r="E31" s="21"/>
      <c r="F31" s="189"/>
      <c r="G31" s="190"/>
      <c r="H31" s="191"/>
      <c r="I31" s="192"/>
      <c r="J31" s="193"/>
      <c r="K31" s="167"/>
      <c r="L31" s="192"/>
      <c r="M31" s="167"/>
      <c r="N31" s="167"/>
      <c r="O31" s="194"/>
      <c r="P31" s="195"/>
      <c r="S31" s="173"/>
      <c r="T31" s="180"/>
      <c r="U31" s="173"/>
      <c r="V31" s="180"/>
      <c r="W31" s="173"/>
      <c r="X31" s="180"/>
      <c r="Y31" s="173"/>
      <c r="Z31" s="180"/>
      <c r="AA31" s="173"/>
      <c r="AB31" s="180"/>
      <c r="AC31" s="173"/>
      <c r="AD31" s="180"/>
      <c r="AE31" s="173"/>
      <c r="AF31" s="180"/>
      <c r="AG31" s="173"/>
      <c r="AH31" s="180"/>
      <c r="AI31" s="173"/>
      <c r="AJ31" s="180"/>
      <c r="AK31" s="173"/>
      <c r="AL31" s="180"/>
      <c r="AM31" s="173"/>
      <c r="AN31" s="180"/>
      <c r="AO31" s="173"/>
      <c r="AP31" s="180"/>
      <c r="AQ31" s="173"/>
      <c r="AR31" s="180"/>
      <c r="AS31" s="173"/>
      <c r="AT31" s="180"/>
      <c r="AU31" s="173"/>
      <c r="AV31" s="180"/>
      <c r="AW31" s="173"/>
      <c r="AX31" s="180"/>
      <c r="AY31" s="173"/>
      <c r="AZ31" s="180"/>
      <c r="BA31" s="173"/>
      <c r="BB31" s="180"/>
      <c r="BC31" s="173"/>
      <c r="BD31" s="180"/>
      <c r="BE31" s="173"/>
      <c r="BF31" s="180"/>
      <c r="BG31" s="173"/>
      <c r="BH31" s="180"/>
      <c r="BI31" s="173"/>
      <c r="BJ31" s="180"/>
      <c r="BK31" s="173"/>
      <c r="BL31" s="180"/>
      <c r="BM31" s="173"/>
      <c r="BN31" s="180"/>
      <c r="BO31" s="186"/>
    </row>
    <row r="32" spans="2:67" ht="9.75" customHeight="1">
      <c r="B32" s="187">
        <v>10</v>
      </c>
      <c r="C32" s="188"/>
      <c r="D32" s="189"/>
      <c r="E32" s="20"/>
      <c r="F32" s="189"/>
      <c r="G32" s="190"/>
      <c r="H32" s="191"/>
      <c r="I32" s="192"/>
      <c r="J32" s="193"/>
      <c r="K32" s="167"/>
      <c r="L32" s="192"/>
      <c r="M32" s="167" t="s">
        <v>26</v>
      </c>
      <c r="N32" s="167" t="s">
        <v>26</v>
      </c>
      <c r="O32" s="194"/>
      <c r="P32" s="195">
        <f>P30+1</f>
        <v>10</v>
      </c>
      <c r="S32" s="173" t="b">
        <f>AND(E32=Zusammenstellung!$B$14,(I32+J32)&gt;300)</f>
        <v>0</v>
      </c>
      <c r="T32" s="180">
        <f>IF(S32=TRUE,1,0)</f>
        <v>0</v>
      </c>
      <c r="U32" s="173" t="b">
        <f>AND(E32=Zusammenstellung!$B$14,(I32+J32)&lt;=300)</f>
        <v>0</v>
      </c>
      <c r="V32" s="180">
        <f>IF(U32=TRUE,1,0)</f>
        <v>0</v>
      </c>
      <c r="W32" s="173" t="b">
        <f>AND(E32=Zusammenstellung!$B$14,J32&gt;0)</f>
        <v>0</v>
      </c>
      <c r="X32" s="180">
        <f>IF(W32=TRUE,1,0)</f>
        <v>0</v>
      </c>
      <c r="Y32" s="173" t="b">
        <f>AND(E32=Zusammenstellung!$B$14,N32="ja")</f>
        <v>0</v>
      </c>
      <c r="Z32" s="180">
        <f>IF(Y32=TRUE,1,0)</f>
        <v>0</v>
      </c>
      <c r="AA32" s="173" t="b">
        <f>AND(E32=Zusammenstellung!$C$14,(I32+J32)&gt;300)</f>
        <v>0</v>
      </c>
      <c r="AB32" s="180">
        <f>IF(AA32=TRUE,1,0)</f>
        <v>0</v>
      </c>
      <c r="AC32" s="173" t="b">
        <f>AND(E32=Zusammenstellung!$C$14,(I32+J32)&lt;=300)</f>
        <v>0</v>
      </c>
      <c r="AD32" s="180">
        <f>IF(AC32=TRUE,1,0)</f>
        <v>0</v>
      </c>
      <c r="AE32" s="173" t="b">
        <f>AND(E32=Zusammenstellung!$C$14,J32&gt;0)</f>
        <v>0</v>
      </c>
      <c r="AF32" s="180">
        <f>IF(AE32=TRUE,1,0)</f>
        <v>0</v>
      </c>
      <c r="AG32" s="173" t="b">
        <f>AND(E32=Zusammenstellung!$C$14,N32="ja")</f>
        <v>0</v>
      </c>
      <c r="AH32" s="180">
        <f>IF(AG32=TRUE,1,0)</f>
        <v>0</v>
      </c>
      <c r="AI32" s="173" t="b">
        <f>AND(E32=Zusammenstellung!$D$14,(I32+J32)&gt;300)</f>
        <v>0</v>
      </c>
      <c r="AJ32" s="180">
        <f>IF(AI32=TRUE,1,0)</f>
        <v>0</v>
      </c>
      <c r="AK32" s="173" t="b">
        <f>AND(E32=Zusammenstellung!$D$14,(I32+J32)&lt;=300)</f>
        <v>0</v>
      </c>
      <c r="AL32" s="180">
        <f>IF(AK32=TRUE,1,0)</f>
        <v>0</v>
      </c>
      <c r="AM32" s="173" t="b">
        <f>AND(E32=Zusammenstellung!$D$14,J32&gt;0)</f>
        <v>0</v>
      </c>
      <c r="AN32" s="180">
        <f>IF(AM32=TRUE,1,0)</f>
        <v>0</v>
      </c>
      <c r="AO32" s="173" t="b">
        <f>AND(E32=Zusammenstellung!$D$14,N32="ja")</f>
        <v>0</v>
      </c>
      <c r="AP32" s="180">
        <f>IF(AO32=TRUE,1,0)</f>
        <v>0</v>
      </c>
      <c r="AQ32" s="173" t="b">
        <f>AND(E32=Zusammenstellung!$E$14,(I32+J32)&gt;300)</f>
        <v>0</v>
      </c>
      <c r="AR32" s="180">
        <f>IF(AQ32=TRUE,1,0)</f>
        <v>0</v>
      </c>
      <c r="AS32" s="173" t="b">
        <f>AND(E32=Zusammenstellung!$E$14,(I32+J32)&lt;=300)</f>
        <v>0</v>
      </c>
      <c r="AT32" s="180">
        <f>IF(AS32=TRUE,1,0)</f>
        <v>0</v>
      </c>
      <c r="AU32" s="173" t="b">
        <f>AND(E32=Zusammenstellung!$E$14,J32&gt;0)</f>
        <v>0</v>
      </c>
      <c r="AV32" s="180">
        <f>IF(AU32=TRUE,1,0)</f>
        <v>0</v>
      </c>
      <c r="AW32" s="173" t="b">
        <f>AND(E32=Zusammenstellung!$E$14,N32="ja")</f>
        <v>0</v>
      </c>
      <c r="AX32" s="180">
        <f>IF(AW32=TRUE,1,0)</f>
        <v>0</v>
      </c>
      <c r="AY32" s="173" t="b">
        <f>AND(E32=Zusammenstellung!$F$14,(I32+J32)&gt;300)</f>
        <v>0</v>
      </c>
      <c r="AZ32" s="180">
        <f>IF(AY32=TRUE,1,0)</f>
        <v>0</v>
      </c>
      <c r="BA32" s="173" t="b">
        <f>AND(E32=Zusammenstellung!$F$14,(I32+J32)&lt;=300)</f>
        <v>0</v>
      </c>
      <c r="BB32" s="180">
        <f>IF(BA32=TRUE,1,0)</f>
        <v>0</v>
      </c>
      <c r="BC32" s="173" t="b">
        <f>AND(E32=Zusammenstellung!$F$14,J32&gt;0)</f>
        <v>0</v>
      </c>
      <c r="BD32" s="180">
        <f>IF(BC32=TRUE,1,0)</f>
        <v>0</v>
      </c>
      <c r="BE32" s="173" t="b">
        <f>AND(E32=Zusammenstellung!$F$14,N32="ja")</f>
        <v>0</v>
      </c>
      <c r="BF32" s="180">
        <f>IF(BE32=TRUE,1,0)</f>
        <v>0</v>
      </c>
      <c r="BG32" s="173" t="b">
        <f>AND(E32=Zusammenstellung!$G$14,(I32+J32)&gt;300)</f>
        <v>0</v>
      </c>
      <c r="BH32" s="180">
        <f>IF(BG32=TRUE,1,0)</f>
        <v>0</v>
      </c>
      <c r="BI32" s="173" t="b">
        <f>AND(E32=Zusammenstellung!$G$14,(I32+J32)&lt;=300)</f>
        <v>0</v>
      </c>
      <c r="BJ32" s="180">
        <f>IF(BI32=TRUE,1,0)</f>
        <v>0</v>
      </c>
      <c r="BK32" s="173" t="b">
        <f>AND(E32=Zusammenstellung!$G$14,J32&gt;0)</f>
        <v>0</v>
      </c>
      <c r="BL32" s="180">
        <f>IF(BK32=TRUE,1,0)</f>
        <v>0</v>
      </c>
      <c r="BM32" s="173" t="b">
        <f>AND(E32=Zusammenstellung!$G$14,N32="ja")</f>
        <v>0</v>
      </c>
      <c r="BN32" s="180">
        <f>IF(BM32=TRUE,1,0)</f>
        <v>0</v>
      </c>
      <c r="BO32" s="186">
        <f>IF(M32="ja",1,0)</f>
        <v>0</v>
      </c>
    </row>
    <row r="33" spans="2:67" ht="9.75" customHeight="1">
      <c r="B33" s="187"/>
      <c r="C33" s="188"/>
      <c r="D33" s="189"/>
      <c r="E33" s="21"/>
      <c r="F33" s="189"/>
      <c r="G33" s="190"/>
      <c r="H33" s="191"/>
      <c r="I33" s="192"/>
      <c r="J33" s="193"/>
      <c r="K33" s="167"/>
      <c r="L33" s="192"/>
      <c r="M33" s="167"/>
      <c r="N33" s="167"/>
      <c r="O33" s="194"/>
      <c r="P33" s="195"/>
      <c r="S33" s="173"/>
      <c r="T33" s="180"/>
      <c r="U33" s="173"/>
      <c r="V33" s="180"/>
      <c r="W33" s="173"/>
      <c r="X33" s="180"/>
      <c r="Y33" s="173"/>
      <c r="Z33" s="180"/>
      <c r="AA33" s="173"/>
      <c r="AB33" s="180"/>
      <c r="AC33" s="173"/>
      <c r="AD33" s="180"/>
      <c r="AE33" s="173"/>
      <c r="AF33" s="180"/>
      <c r="AG33" s="173"/>
      <c r="AH33" s="180"/>
      <c r="AI33" s="173"/>
      <c r="AJ33" s="180"/>
      <c r="AK33" s="173"/>
      <c r="AL33" s="180"/>
      <c r="AM33" s="173"/>
      <c r="AN33" s="180"/>
      <c r="AO33" s="173"/>
      <c r="AP33" s="180"/>
      <c r="AQ33" s="173"/>
      <c r="AR33" s="180"/>
      <c r="AS33" s="173"/>
      <c r="AT33" s="180"/>
      <c r="AU33" s="173"/>
      <c r="AV33" s="180"/>
      <c r="AW33" s="173"/>
      <c r="AX33" s="180"/>
      <c r="AY33" s="173"/>
      <c r="AZ33" s="180"/>
      <c r="BA33" s="173"/>
      <c r="BB33" s="180"/>
      <c r="BC33" s="173"/>
      <c r="BD33" s="180"/>
      <c r="BE33" s="173"/>
      <c r="BF33" s="180"/>
      <c r="BG33" s="173"/>
      <c r="BH33" s="180"/>
      <c r="BI33" s="173"/>
      <c r="BJ33" s="180"/>
      <c r="BK33" s="173"/>
      <c r="BL33" s="180"/>
      <c r="BM33" s="173"/>
      <c r="BN33" s="180"/>
      <c r="BO33" s="186"/>
    </row>
    <row r="34" spans="2:67" ht="9.75" customHeight="1">
      <c r="B34" s="187">
        <v>11</v>
      </c>
      <c r="C34" s="188"/>
      <c r="D34" s="189"/>
      <c r="E34" s="20"/>
      <c r="F34" s="189"/>
      <c r="G34" s="190"/>
      <c r="H34" s="191"/>
      <c r="I34" s="192"/>
      <c r="J34" s="193"/>
      <c r="K34" s="167"/>
      <c r="L34" s="192"/>
      <c r="M34" s="167" t="s">
        <v>26</v>
      </c>
      <c r="N34" s="167" t="s">
        <v>26</v>
      </c>
      <c r="O34" s="194"/>
      <c r="P34" s="195">
        <f>P32+1</f>
        <v>11</v>
      </c>
      <c r="S34" s="173" t="b">
        <f>AND(E34=Zusammenstellung!$B$14,(I34+J34)&gt;300)</f>
        <v>0</v>
      </c>
      <c r="T34" s="180">
        <f>IF(S34=TRUE,1,0)</f>
        <v>0</v>
      </c>
      <c r="U34" s="173" t="b">
        <f>AND(E34=Zusammenstellung!$B$14,(I34+J34)&lt;=300)</f>
        <v>0</v>
      </c>
      <c r="V34" s="180">
        <f>IF(U34=TRUE,1,0)</f>
        <v>0</v>
      </c>
      <c r="W34" s="173" t="b">
        <f>AND(E34=Zusammenstellung!$B$14,J34&gt;0)</f>
        <v>0</v>
      </c>
      <c r="X34" s="180">
        <f>IF(W34=TRUE,1,0)</f>
        <v>0</v>
      </c>
      <c r="Y34" s="173" t="b">
        <f>AND(E34=Zusammenstellung!$B$14,N34="ja")</f>
        <v>0</v>
      </c>
      <c r="Z34" s="180">
        <f>IF(Y34=TRUE,1,0)</f>
        <v>0</v>
      </c>
      <c r="AA34" s="173" t="b">
        <f>AND(E34=Zusammenstellung!$C$14,(I34+J34)&gt;300)</f>
        <v>0</v>
      </c>
      <c r="AB34" s="180">
        <f>IF(AA34=TRUE,1,0)</f>
        <v>0</v>
      </c>
      <c r="AC34" s="173" t="b">
        <f>AND(E34=Zusammenstellung!$C$14,(I34+J34)&lt;=300)</f>
        <v>0</v>
      </c>
      <c r="AD34" s="180">
        <f>IF(AC34=TRUE,1,0)</f>
        <v>0</v>
      </c>
      <c r="AE34" s="173" t="b">
        <f>AND(E34=Zusammenstellung!$C$14,J34&gt;0)</f>
        <v>0</v>
      </c>
      <c r="AF34" s="180">
        <f>IF(AE34=TRUE,1,0)</f>
        <v>0</v>
      </c>
      <c r="AG34" s="173" t="b">
        <f>AND(E34=Zusammenstellung!$C$14,N34="ja")</f>
        <v>0</v>
      </c>
      <c r="AH34" s="180">
        <f>IF(AG34=TRUE,1,0)</f>
        <v>0</v>
      </c>
      <c r="AI34" s="173" t="b">
        <f>AND(E34=Zusammenstellung!$D$14,(I34+J34)&gt;300)</f>
        <v>0</v>
      </c>
      <c r="AJ34" s="180">
        <f>IF(AI34=TRUE,1,0)</f>
        <v>0</v>
      </c>
      <c r="AK34" s="173" t="b">
        <f>AND(E34=Zusammenstellung!$D$14,(I34+J34)&lt;=300)</f>
        <v>0</v>
      </c>
      <c r="AL34" s="180">
        <f>IF(AK34=TRUE,1,0)</f>
        <v>0</v>
      </c>
      <c r="AM34" s="173" t="b">
        <f>AND(E34=Zusammenstellung!$D$14,J34&gt;0)</f>
        <v>0</v>
      </c>
      <c r="AN34" s="180">
        <f>IF(AM34=TRUE,1,0)</f>
        <v>0</v>
      </c>
      <c r="AO34" s="173" t="b">
        <f>AND(E34=Zusammenstellung!$D$14,N34="ja")</f>
        <v>0</v>
      </c>
      <c r="AP34" s="180">
        <f>IF(AO34=TRUE,1,0)</f>
        <v>0</v>
      </c>
      <c r="AQ34" s="173" t="b">
        <f>AND(E34=Zusammenstellung!$E$14,(I34+J34)&gt;300)</f>
        <v>0</v>
      </c>
      <c r="AR34" s="180">
        <f>IF(AQ34=TRUE,1,0)</f>
        <v>0</v>
      </c>
      <c r="AS34" s="173" t="b">
        <f>AND(E34=Zusammenstellung!$E$14,(I34+J34)&lt;=300)</f>
        <v>0</v>
      </c>
      <c r="AT34" s="180">
        <f>IF(AS34=TRUE,1,0)</f>
        <v>0</v>
      </c>
      <c r="AU34" s="173" t="b">
        <f>AND(E34=Zusammenstellung!$E$14,J34&gt;0)</f>
        <v>0</v>
      </c>
      <c r="AV34" s="180">
        <f>IF(AU34=TRUE,1,0)</f>
        <v>0</v>
      </c>
      <c r="AW34" s="173" t="b">
        <f>AND(E34=Zusammenstellung!$E$14,N34="ja")</f>
        <v>0</v>
      </c>
      <c r="AX34" s="180">
        <f>IF(AW34=TRUE,1,0)</f>
        <v>0</v>
      </c>
      <c r="AY34" s="173" t="b">
        <f>AND(E34=Zusammenstellung!$F$14,(I34+J34)&gt;300)</f>
        <v>0</v>
      </c>
      <c r="AZ34" s="180">
        <f>IF(AY34=TRUE,1,0)</f>
        <v>0</v>
      </c>
      <c r="BA34" s="173" t="b">
        <f>AND(E34=Zusammenstellung!$F$14,(I34+J34)&lt;=300)</f>
        <v>0</v>
      </c>
      <c r="BB34" s="180">
        <f>IF(BA34=TRUE,1,0)</f>
        <v>0</v>
      </c>
      <c r="BC34" s="173" t="b">
        <f>AND(E34=Zusammenstellung!$F$14,J34&gt;0)</f>
        <v>0</v>
      </c>
      <c r="BD34" s="180">
        <f>IF(BC34=TRUE,1,0)</f>
        <v>0</v>
      </c>
      <c r="BE34" s="173" t="b">
        <f>AND(E34=Zusammenstellung!$F$14,N34="ja")</f>
        <v>0</v>
      </c>
      <c r="BF34" s="180">
        <f>IF(BE34=TRUE,1,0)</f>
        <v>0</v>
      </c>
      <c r="BG34" s="173" t="b">
        <f>AND(E34=Zusammenstellung!$G$14,(I34+J34)&gt;300)</f>
        <v>0</v>
      </c>
      <c r="BH34" s="180">
        <f>IF(BG34=TRUE,1,0)</f>
        <v>0</v>
      </c>
      <c r="BI34" s="173" t="b">
        <f>AND(E34=Zusammenstellung!$G$14,(I34+J34)&lt;=300)</f>
        <v>0</v>
      </c>
      <c r="BJ34" s="180">
        <f>IF(BI34=TRUE,1,0)</f>
        <v>0</v>
      </c>
      <c r="BK34" s="173" t="b">
        <f>AND(E34=Zusammenstellung!$G$14,J34&gt;0)</f>
        <v>0</v>
      </c>
      <c r="BL34" s="180">
        <f>IF(BK34=TRUE,1,0)</f>
        <v>0</v>
      </c>
      <c r="BM34" s="173" t="b">
        <f>AND(E34=Zusammenstellung!$G$14,N34="ja")</f>
        <v>0</v>
      </c>
      <c r="BN34" s="180">
        <f>IF(BM34=TRUE,1,0)</f>
        <v>0</v>
      </c>
      <c r="BO34" s="186">
        <f>IF(M34="ja",1,0)</f>
        <v>0</v>
      </c>
    </row>
    <row r="35" spans="2:67" ht="9.75" customHeight="1">
      <c r="B35" s="187"/>
      <c r="C35" s="188"/>
      <c r="D35" s="189"/>
      <c r="E35" s="21"/>
      <c r="F35" s="189"/>
      <c r="G35" s="190"/>
      <c r="H35" s="191"/>
      <c r="I35" s="192"/>
      <c r="J35" s="193"/>
      <c r="K35" s="167"/>
      <c r="L35" s="192"/>
      <c r="M35" s="167"/>
      <c r="N35" s="167"/>
      <c r="O35" s="194"/>
      <c r="P35" s="195"/>
      <c r="S35" s="173"/>
      <c r="T35" s="180"/>
      <c r="U35" s="173"/>
      <c r="V35" s="180"/>
      <c r="W35" s="173"/>
      <c r="X35" s="180"/>
      <c r="Y35" s="173"/>
      <c r="Z35" s="180"/>
      <c r="AA35" s="173"/>
      <c r="AB35" s="180"/>
      <c r="AC35" s="173"/>
      <c r="AD35" s="180"/>
      <c r="AE35" s="173"/>
      <c r="AF35" s="180"/>
      <c r="AG35" s="173"/>
      <c r="AH35" s="180"/>
      <c r="AI35" s="173"/>
      <c r="AJ35" s="180"/>
      <c r="AK35" s="173"/>
      <c r="AL35" s="180"/>
      <c r="AM35" s="173"/>
      <c r="AN35" s="180"/>
      <c r="AO35" s="173"/>
      <c r="AP35" s="180"/>
      <c r="AQ35" s="173"/>
      <c r="AR35" s="180"/>
      <c r="AS35" s="173"/>
      <c r="AT35" s="180"/>
      <c r="AU35" s="173"/>
      <c r="AV35" s="180"/>
      <c r="AW35" s="173"/>
      <c r="AX35" s="180"/>
      <c r="AY35" s="173"/>
      <c r="AZ35" s="180"/>
      <c r="BA35" s="173"/>
      <c r="BB35" s="180"/>
      <c r="BC35" s="173"/>
      <c r="BD35" s="180"/>
      <c r="BE35" s="173"/>
      <c r="BF35" s="180"/>
      <c r="BG35" s="173"/>
      <c r="BH35" s="180"/>
      <c r="BI35" s="173"/>
      <c r="BJ35" s="180"/>
      <c r="BK35" s="173"/>
      <c r="BL35" s="180"/>
      <c r="BM35" s="173"/>
      <c r="BN35" s="180"/>
      <c r="BO35" s="186"/>
    </row>
    <row r="36" spans="2:67" ht="9.75" customHeight="1">
      <c r="B36" s="187">
        <v>12</v>
      </c>
      <c r="C36" s="188"/>
      <c r="D36" s="189"/>
      <c r="E36" s="20"/>
      <c r="F36" s="189"/>
      <c r="G36" s="190"/>
      <c r="H36" s="191"/>
      <c r="I36" s="192"/>
      <c r="J36" s="193"/>
      <c r="K36" s="167"/>
      <c r="L36" s="192"/>
      <c r="M36" s="167" t="s">
        <v>26</v>
      </c>
      <c r="N36" s="167" t="s">
        <v>26</v>
      </c>
      <c r="O36" s="194"/>
      <c r="P36" s="195">
        <f>P34+1</f>
        <v>12</v>
      </c>
      <c r="S36" s="173" t="b">
        <f>AND(E36=Zusammenstellung!$B$14,(I36+J36)&gt;300)</f>
        <v>0</v>
      </c>
      <c r="T36" s="180">
        <f>IF(S36=TRUE,1,0)</f>
        <v>0</v>
      </c>
      <c r="U36" s="173" t="b">
        <f>AND(E36=Zusammenstellung!$B$14,(I36+J36)&lt;=300)</f>
        <v>0</v>
      </c>
      <c r="V36" s="180">
        <f>IF(U36=TRUE,1,0)</f>
        <v>0</v>
      </c>
      <c r="W36" s="173" t="b">
        <f>AND(E36=Zusammenstellung!$B$14,J36&gt;0)</f>
        <v>0</v>
      </c>
      <c r="X36" s="180">
        <f>IF(W36=TRUE,1,0)</f>
        <v>0</v>
      </c>
      <c r="Y36" s="173" t="b">
        <f>AND(E36=Zusammenstellung!$B$14,N36="ja")</f>
        <v>0</v>
      </c>
      <c r="Z36" s="180">
        <f>IF(Y36=TRUE,1,0)</f>
        <v>0</v>
      </c>
      <c r="AA36" s="173" t="b">
        <f>AND(E36=Zusammenstellung!$C$14,(I36+J36)&gt;300)</f>
        <v>0</v>
      </c>
      <c r="AB36" s="180">
        <f>IF(AA36=TRUE,1,0)</f>
        <v>0</v>
      </c>
      <c r="AC36" s="173" t="b">
        <f>AND(E36=Zusammenstellung!$C$14,(I36+J36)&lt;=300)</f>
        <v>0</v>
      </c>
      <c r="AD36" s="180">
        <f>IF(AC36=TRUE,1,0)</f>
        <v>0</v>
      </c>
      <c r="AE36" s="173" t="b">
        <f>AND(E36=Zusammenstellung!$C$14,J36&gt;0)</f>
        <v>0</v>
      </c>
      <c r="AF36" s="180">
        <f>IF(AE36=TRUE,1,0)</f>
        <v>0</v>
      </c>
      <c r="AG36" s="173" t="b">
        <f>AND(E36=Zusammenstellung!$C$14,N36="ja")</f>
        <v>0</v>
      </c>
      <c r="AH36" s="180">
        <f>IF(AG36=TRUE,1,0)</f>
        <v>0</v>
      </c>
      <c r="AI36" s="173" t="b">
        <f>AND(E36=Zusammenstellung!$D$14,(I36+J36)&gt;300)</f>
        <v>0</v>
      </c>
      <c r="AJ36" s="180">
        <f>IF(AI36=TRUE,1,0)</f>
        <v>0</v>
      </c>
      <c r="AK36" s="173" t="b">
        <f>AND(E36=Zusammenstellung!$D$14,(I36+J36)&lt;=300)</f>
        <v>0</v>
      </c>
      <c r="AL36" s="180">
        <f>IF(AK36=TRUE,1,0)</f>
        <v>0</v>
      </c>
      <c r="AM36" s="173" t="b">
        <f>AND(E36=Zusammenstellung!$D$14,J36&gt;0)</f>
        <v>0</v>
      </c>
      <c r="AN36" s="180">
        <f>IF(AM36=TRUE,1,0)</f>
        <v>0</v>
      </c>
      <c r="AO36" s="173" t="b">
        <f>AND(E36=Zusammenstellung!$D$14,N36="ja")</f>
        <v>0</v>
      </c>
      <c r="AP36" s="180">
        <f>IF(AO36=TRUE,1,0)</f>
        <v>0</v>
      </c>
      <c r="AQ36" s="173" t="b">
        <f>AND(E36=Zusammenstellung!$E$14,(I36+J36)&gt;300)</f>
        <v>0</v>
      </c>
      <c r="AR36" s="180">
        <f>IF(AQ36=TRUE,1,0)</f>
        <v>0</v>
      </c>
      <c r="AS36" s="173" t="b">
        <f>AND(E36=Zusammenstellung!$E$14,(I36+J36)&lt;=300)</f>
        <v>0</v>
      </c>
      <c r="AT36" s="180">
        <f>IF(AS36=TRUE,1,0)</f>
        <v>0</v>
      </c>
      <c r="AU36" s="173" t="b">
        <f>AND(E36=Zusammenstellung!$E$14,J36&gt;0)</f>
        <v>0</v>
      </c>
      <c r="AV36" s="180">
        <f>IF(AU36=TRUE,1,0)</f>
        <v>0</v>
      </c>
      <c r="AW36" s="173" t="b">
        <f>AND(E36=Zusammenstellung!$E$14,N36="ja")</f>
        <v>0</v>
      </c>
      <c r="AX36" s="180">
        <f>IF(AW36=TRUE,1,0)</f>
        <v>0</v>
      </c>
      <c r="AY36" s="173" t="b">
        <f>AND(E36=Zusammenstellung!$F$14,(I36+J36)&gt;300)</f>
        <v>0</v>
      </c>
      <c r="AZ36" s="180">
        <f>IF(AY36=TRUE,1,0)</f>
        <v>0</v>
      </c>
      <c r="BA36" s="173" t="b">
        <f>AND(E36=Zusammenstellung!$F$14,(I36+J36)&lt;=300)</f>
        <v>0</v>
      </c>
      <c r="BB36" s="180">
        <f>IF(BA36=TRUE,1,0)</f>
        <v>0</v>
      </c>
      <c r="BC36" s="173" t="b">
        <f>AND(E36=Zusammenstellung!$F$14,J36&gt;0)</f>
        <v>0</v>
      </c>
      <c r="BD36" s="180">
        <f>IF(BC36=TRUE,1,0)</f>
        <v>0</v>
      </c>
      <c r="BE36" s="173" t="b">
        <f>AND(E36=Zusammenstellung!$F$14,N36="ja")</f>
        <v>0</v>
      </c>
      <c r="BF36" s="180">
        <f>IF(BE36=TRUE,1,0)</f>
        <v>0</v>
      </c>
      <c r="BG36" s="173" t="b">
        <f>AND(E36=Zusammenstellung!$G$14,(I36+J36)&gt;300)</f>
        <v>0</v>
      </c>
      <c r="BH36" s="180">
        <f>IF(BG36=TRUE,1,0)</f>
        <v>0</v>
      </c>
      <c r="BI36" s="173" t="b">
        <f>AND(E36=Zusammenstellung!$G$14,(I36+J36)&lt;=300)</f>
        <v>0</v>
      </c>
      <c r="BJ36" s="180">
        <f>IF(BI36=TRUE,1,0)</f>
        <v>0</v>
      </c>
      <c r="BK36" s="173" t="b">
        <f>AND(E36=Zusammenstellung!$G$14,J36&gt;0)</f>
        <v>0</v>
      </c>
      <c r="BL36" s="180">
        <f>IF(BK36=TRUE,1,0)</f>
        <v>0</v>
      </c>
      <c r="BM36" s="173" t="b">
        <f>AND(E36=Zusammenstellung!$G$14,N36="ja")</f>
        <v>0</v>
      </c>
      <c r="BN36" s="180">
        <f>IF(BM36=TRUE,1,0)</f>
        <v>0</v>
      </c>
      <c r="BO36" s="186">
        <f>IF(M36="ja",1,0)</f>
        <v>0</v>
      </c>
    </row>
    <row r="37" spans="2:67" ht="9.75" customHeight="1">
      <c r="B37" s="187"/>
      <c r="C37" s="188"/>
      <c r="D37" s="189"/>
      <c r="E37" s="21"/>
      <c r="F37" s="189"/>
      <c r="G37" s="190"/>
      <c r="H37" s="191"/>
      <c r="I37" s="192"/>
      <c r="J37" s="193"/>
      <c r="K37" s="167"/>
      <c r="L37" s="192"/>
      <c r="M37" s="167"/>
      <c r="N37" s="167"/>
      <c r="O37" s="194"/>
      <c r="P37" s="195"/>
      <c r="S37" s="173"/>
      <c r="T37" s="180"/>
      <c r="U37" s="173"/>
      <c r="V37" s="180"/>
      <c r="W37" s="173"/>
      <c r="X37" s="180"/>
      <c r="Y37" s="173"/>
      <c r="Z37" s="180"/>
      <c r="AA37" s="173"/>
      <c r="AB37" s="180"/>
      <c r="AC37" s="173"/>
      <c r="AD37" s="180"/>
      <c r="AE37" s="173"/>
      <c r="AF37" s="180"/>
      <c r="AG37" s="173"/>
      <c r="AH37" s="180"/>
      <c r="AI37" s="173"/>
      <c r="AJ37" s="180"/>
      <c r="AK37" s="173"/>
      <c r="AL37" s="180"/>
      <c r="AM37" s="173"/>
      <c r="AN37" s="180"/>
      <c r="AO37" s="173"/>
      <c r="AP37" s="180"/>
      <c r="AQ37" s="173"/>
      <c r="AR37" s="180"/>
      <c r="AS37" s="173"/>
      <c r="AT37" s="180"/>
      <c r="AU37" s="173"/>
      <c r="AV37" s="180"/>
      <c r="AW37" s="173"/>
      <c r="AX37" s="180"/>
      <c r="AY37" s="173"/>
      <c r="AZ37" s="180"/>
      <c r="BA37" s="173"/>
      <c r="BB37" s="180"/>
      <c r="BC37" s="173"/>
      <c r="BD37" s="180"/>
      <c r="BE37" s="173"/>
      <c r="BF37" s="180"/>
      <c r="BG37" s="173"/>
      <c r="BH37" s="180"/>
      <c r="BI37" s="173"/>
      <c r="BJ37" s="180"/>
      <c r="BK37" s="173"/>
      <c r="BL37" s="180"/>
      <c r="BM37" s="173"/>
      <c r="BN37" s="180"/>
      <c r="BO37" s="186"/>
    </row>
    <row r="38" spans="2:67" ht="9.75" customHeight="1">
      <c r="B38" s="187">
        <v>13</v>
      </c>
      <c r="C38" s="188"/>
      <c r="D38" s="189"/>
      <c r="E38" s="20"/>
      <c r="F38" s="189"/>
      <c r="G38" s="190"/>
      <c r="H38" s="191"/>
      <c r="I38" s="192"/>
      <c r="J38" s="193"/>
      <c r="K38" s="167"/>
      <c r="L38" s="192"/>
      <c r="M38" s="167" t="s">
        <v>26</v>
      </c>
      <c r="N38" s="167" t="s">
        <v>26</v>
      </c>
      <c r="O38" s="194"/>
      <c r="P38" s="195">
        <f>P36+1</f>
        <v>13</v>
      </c>
      <c r="S38" s="173" t="b">
        <f>AND(E38=Zusammenstellung!$B$14,(I38+J38)&gt;300)</f>
        <v>0</v>
      </c>
      <c r="T38" s="180">
        <f>IF(S38=TRUE,1,0)</f>
        <v>0</v>
      </c>
      <c r="U38" s="173" t="b">
        <f>AND(E38=Zusammenstellung!$B$14,(I38+J38)&lt;=300)</f>
        <v>0</v>
      </c>
      <c r="V38" s="180">
        <f>IF(U38=TRUE,1,0)</f>
        <v>0</v>
      </c>
      <c r="W38" s="173" t="b">
        <f>AND(E38=Zusammenstellung!$B$14,J38&gt;0)</f>
        <v>0</v>
      </c>
      <c r="X38" s="180">
        <f>IF(W38=TRUE,1,0)</f>
        <v>0</v>
      </c>
      <c r="Y38" s="173" t="b">
        <f>AND(E38=Zusammenstellung!$B$14,N38="ja")</f>
        <v>0</v>
      </c>
      <c r="Z38" s="180">
        <f>IF(Y38=TRUE,1,0)</f>
        <v>0</v>
      </c>
      <c r="AA38" s="173" t="b">
        <f>AND(E38=Zusammenstellung!$C$14,(I38+J38)&gt;300)</f>
        <v>0</v>
      </c>
      <c r="AB38" s="180">
        <f>IF(AA38=TRUE,1,0)</f>
        <v>0</v>
      </c>
      <c r="AC38" s="173" t="b">
        <f>AND(E38=Zusammenstellung!$C$14,(I38+J38)&lt;=300)</f>
        <v>0</v>
      </c>
      <c r="AD38" s="180">
        <f>IF(AC38=TRUE,1,0)</f>
        <v>0</v>
      </c>
      <c r="AE38" s="173" t="b">
        <f>AND(E38=Zusammenstellung!$C$14,J38&gt;0)</f>
        <v>0</v>
      </c>
      <c r="AF38" s="180">
        <f>IF(AE38=TRUE,1,0)</f>
        <v>0</v>
      </c>
      <c r="AG38" s="173" t="b">
        <f>AND(E38=Zusammenstellung!$C$14,N38="ja")</f>
        <v>0</v>
      </c>
      <c r="AH38" s="180">
        <f>IF(AG38=TRUE,1,0)</f>
        <v>0</v>
      </c>
      <c r="AI38" s="173" t="b">
        <f>AND(E38=Zusammenstellung!$D$14,(I38+J38)&gt;300)</f>
        <v>0</v>
      </c>
      <c r="AJ38" s="180">
        <f>IF(AI38=TRUE,1,0)</f>
        <v>0</v>
      </c>
      <c r="AK38" s="173" t="b">
        <f>AND(E38=Zusammenstellung!$D$14,(I38+J38)&lt;=300)</f>
        <v>0</v>
      </c>
      <c r="AL38" s="180">
        <f>IF(AK38=TRUE,1,0)</f>
        <v>0</v>
      </c>
      <c r="AM38" s="173" t="b">
        <f>AND(E38=Zusammenstellung!$D$14,J38&gt;0)</f>
        <v>0</v>
      </c>
      <c r="AN38" s="180">
        <f>IF(AM38=TRUE,1,0)</f>
        <v>0</v>
      </c>
      <c r="AO38" s="173" t="b">
        <f>AND(E38=Zusammenstellung!$D$14,N38="ja")</f>
        <v>0</v>
      </c>
      <c r="AP38" s="180">
        <f>IF(AO38=TRUE,1,0)</f>
        <v>0</v>
      </c>
      <c r="AQ38" s="173" t="b">
        <f>AND(E38=Zusammenstellung!$E$14,(I38+J38)&gt;300)</f>
        <v>0</v>
      </c>
      <c r="AR38" s="180">
        <f>IF(AQ38=TRUE,1,0)</f>
        <v>0</v>
      </c>
      <c r="AS38" s="173" t="b">
        <f>AND(E38=Zusammenstellung!$E$14,(I38+J38)&lt;=300)</f>
        <v>0</v>
      </c>
      <c r="AT38" s="180">
        <f>IF(AS38=TRUE,1,0)</f>
        <v>0</v>
      </c>
      <c r="AU38" s="173" t="b">
        <f>AND(E38=Zusammenstellung!$E$14,J38&gt;0)</f>
        <v>0</v>
      </c>
      <c r="AV38" s="180">
        <f>IF(AU38=TRUE,1,0)</f>
        <v>0</v>
      </c>
      <c r="AW38" s="173" t="b">
        <f>AND(E38=Zusammenstellung!$E$14,N38="ja")</f>
        <v>0</v>
      </c>
      <c r="AX38" s="180">
        <f>IF(AW38=TRUE,1,0)</f>
        <v>0</v>
      </c>
      <c r="AY38" s="173" t="b">
        <f>AND(E38=Zusammenstellung!$F$14,(I38+J38)&gt;300)</f>
        <v>0</v>
      </c>
      <c r="AZ38" s="180">
        <f>IF(AY38=TRUE,1,0)</f>
        <v>0</v>
      </c>
      <c r="BA38" s="173" t="b">
        <f>AND(E38=Zusammenstellung!$F$14,(I38+J38)&lt;=300)</f>
        <v>0</v>
      </c>
      <c r="BB38" s="180">
        <f>IF(BA38=TRUE,1,0)</f>
        <v>0</v>
      </c>
      <c r="BC38" s="173" t="b">
        <f>AND(E38=Zusammenstellung!$F$14,J38&gt;0)</f>
        <v>0</v>
      </c>
      <c r="BD38" s="180">
        <f>IF(BC38=TRUE,1,0)</f>
        <v>0</v>
      </c>
      <c r="BE38" s="173" t="b">
        <f>AND(E38=Zusammenstellung!$F$14,N38="ja")</f>
        <v>0</v>
      </c>
      <c r="BF38" s="180">
        <f>IF(BE38=TRUE,1,0)</f>
        <v>0</v>
      </c>
      <c r="BG38" s="173" t="b">
        <f>AND(E38=Zusammenstellung!$G$14,(I38+J38)&gt;300)</f>
        <v>0</v>
      </c>
      <c r="BH38" s="180">
        <f>IF(BG38=TRUE,1,0)</f>
        <v>0</v>
      </c>
      <c r="BI38" s="173" t="b">
        <f>AND(E38=Zusammenstellung!$G$14,(I38+J38)&lt;=300)</f>
        <v>0</v>
      </c>
      <c r="BJ38" s="180">
        <f>IF(BI38=TRUE,1,0)</f>
        <v>0</v>
      </c>
      <c r="BK38" s="173" t="b">
        <f>AND(E38=Zusammenstellung!$G$14,J38&gt;0)</f>
        <v>0</v>
      </c>
      <c r="BL38" s="180">
        <f>IF(BK38=TRUE,1,0)</f>
        <v>0</v>
      </c>
      <c r="BM38" s="173" t="b">
        <f>AND(E38=Zusammenstellung!$G$14,N38="ja")</f>
        <v>0</v>
      </c>
      <c r="BN38" s="180">
        <f>IF(BM38=TRUE,1,0)</f>
        <v>0</v>
      </c>
      <c r="BO38" s="186">
        <f>IF(M38="ja",1,0)</f>
        <v>0</v>
      </c>
    </row>
    <row r="39" spans="2:67" ht="9.75" customHeight="1">
      <c r="B39" s="187"/>
      <c r="C39" s="188"/>
      <c r="D39" s="189"/>
      <c r="E39" s="21"/>
      <c r="F39" s="189"/>
      <c r="G39" s="190"/>
      <c r="H39" s="191"/>
      <c r="I39" s="192"/>
      <c r="J39" s="193"/>
      <c r="K39" s="167"/>
      <c r="L39" s="192"/>
      <c r="M39" s="167"/>
      <c r="N39" s="167"/>
      <c r="O39" s="194"/>
      <c r="P39" s="195"/>
      <c r="S39" s="173"/>
      <c r="T39" s="180"/>
      <c r="U39" s="173"/>
      <c r="V39" s="180"/>
      <c r="W39" s="173"/>
      <c r="X39" s="180"/>
      <c r="Y39" s="173"/>
      <c r="Z39" s="180"/>
      <c r="AA39" s="173"/>
      <c r="AB39" s="180"/>
      <c r="AC39" s="173"/>
      <c r="AD39" s="180"/>
      <c r="AE39" s="173"/>
      <c r="AF39" s="180"/>
      <c r="AG39" s="173"/>
      <c r="AH39" s="180"/>
      <c r="AI39" s="173"/>
      <c r="AJ39" s="180"/>
      <c r="AK39" s="173"/>
      <c r="AL39" s="180"/>
      <c r="AM39" s="173"/>
      <c r="AN39" s="180"/>
      <c r="AO39" s="173"/>
      <c r="AP39" s="180"/>
      <c r="AQ39" s="173"/>
      <c r="AR39" s="180"/>
      <c r="AS39" s="173"/>
      <c r="AT39" s="180"/>
      <c r="AU39" s="173"/>
      <c r="AV39" s="180"/>
      <c r="AW39" s="173"/>
      <c r="AX39" s="180"/>
      <c r="AY39" s="173"/>
      <c r="AZ39" s="180"/>
      <c r="BA39" s="173"/>
      <c r="BB39" s="180"/>
      <c r="BC39" s="173"/>
      <c r="BD39" s="180"/>
      <c r="BE39" s="173"/>
      <c r="BF39" s="180"/>
      <c r="BG39" s="173"/>
      <c r="BH39" s="180"/>
      <c r="BI39" s="173"/>
      <c r="BJ39" s="180"/>
      <c r="BK39" s="173"/>
      <c r="BL39" s="180"/>
      <c r="BM39" s="173"/>
      <c r="BN39" s="180"/>
      <c r="BO39" s="186"/>
    </row>
    <row r="40" spans="2:67" ht="9.75" customHeight="1">
      <c r="B40" s="187">
        <v>14</v>
      </c>
      <c r="C40" s="188"/>
      <c r="D40" s="189"/>
      <c r="E40" s="20"/>
      <c r="F40" s="189"/>
      <c r="G40" s="190"/>
      <c r="H40" s="191"/>
      <c r="I40" s="192"/>
      <c r="J40" s="193"/>
      <c r="K40" s="167"/>
      <c r="L40" s="192"/>
      <c r="M40" s="167" t="s">
        <v>26</v>
      </c>
      <c r="N40" s="167" t="s">
        <v>26</v>
      </c>
      <c r="O40" s="194"/>
      <c r="P40" s="195">
        <f>P38+1</f>
        <v>14</v>
      </c>
      <c r="S40" s="173" t="b">
        <f>AND(E40=Zusammenstellung!$B$14,(I40+J40)&gt;300)</f>
        <v>0</v>
      </c>
      <c r="T40" s="180">
        <f>IF(S40=TRUE,1,0)</f>
        <v>0</v>
      </c>
      <c r="U40" s="173" t="b">
        <f>AND(E40=Zusammenstellung!$B$14,(I40+J40)&lt;=300)</f>
        <v>0</v>
      </c>
      <c r="V40" s="180">
        <f>IF(U40=TRUE,1,0)</f>
        <v>0</v>
      </c>
      <c r="W40" s="173" t="b">
        <f>AND(E40=Zusammenstellung!$B$14,J40&gt;0)</f>
        <v>0</v>
      </c>
      <c r="X40" s="180">
        <f>IF(W40=TRUE,1,0)</f>
        <v>0</v>
      </c>
      <c r="Y40" s="173" t="b">
        <f>AND(E40=Zusammenstellung!$B$14,N40="ja")</f>
        <v>0</v>
      </c>
      <c r="Z40" s="180">
        <f>IF(Y40=TRUE,1,0)</f>
        <v>0</v>
      </c>
      <c r="AA40" s="173" t="b">
        <f>AND(E40=Zusammenstellung!$C$14,(I40+J40)&gt;300)</f>
        <v>0</v>
      </c>
      <c r="AB40" s="180">
        <f>IF(AA40=TRUE,1,0)</f>
        <v>0</v>
      </c>
      <c r="AC40" s="173" t="b">
        <f>AND(E40=Zusammenstellung!$C$14,(I40+J40)&lt;=300)</f>
        <v>0</v>
      </c>
      <c r="AD40" s="180">
        <f>IF(AC40=TRUE,1,0)</f>
        <v>0</v>
      </c>
      <c r="AE40" s="173" t="b">
        <f>AND(E40=Zusammenstellung!$C$14,J40&gt;0)</f>
        <v>0</v>
      </c>
      <c r="AF40" s="180">
        <f>IF(AE40=TRUE,1,0)</f>
        <v>0</v>
      </c>
      <c r="AG40" s="173" t="b">
        <f>AND(E40=Zusammenstellung!$C$14,N40="ja")</f>
        <v>0</v>
      </c>
      <c r="AH40" s="180">
        <f>IF(AG40=TRUE,1,0)</f>
        <v>0</v>
      </c>
      <c r="AI40" s="173" t="b">
        <f>AND(E40=Zusammenstellung!$D$14,(I40+J40)&gt;300)</f>
        <v>0</v>
      </c>
      <c r="AJ40" s="180">
        <f>IF(AI40=TRUE,1,0)</f>
        <v>0</v>
      </c>
      <c r="AK40" s="173" t="b">
        <f>AND(E40=Zusammenstellung!$D$14,(I40+J40)&lt;=300)</f>
        <v>0</v>
      </c>
      <c r="AL40" s="180">
        <f>IF(AK40=TRUE,1,0)</f>
        <v>0</v>
      </c>
      <c r="AM40" s="173" t="b">
        <f>AND(E40=Zusammenstellung!$D$14,J40&gt;0)</f>
        <v>0</v>
      </c>
      <c r="AN40" s="180">
        <f>IF(AM40=TRUE,1,0)</f>
        <v>0</v>
      </c>
      <c r="AO40" s="173" t="b">
        <f>AND(E40=Zusammenstellung!$D$14,N40="ja")</f>
        <v>0</v>
      </c>
      <c r="AP40" s="180">
        <f>IF(AO40=TRUE,1,0)</f>
        <v>0</v>
      </c>
      <c r="AQ40" s="173" t="b">
        <f>AND(E40=Zusammenstellung!$E$14,(I40+J40)&gt;300)</f>
        <v>0</v>
      </c>
      <c r="AR40" s="180">
        <f>IF(AQ40=TRUE,1,0)</f>
        <v>0</v>
      </c>
      <c r="AS40" s="173" t="b">
        <f>AND(E40=Zusammenstellung!$E$14,(I40+J40)&lt;=300)</f>
        <v>0</v>
      </c>
      <c r="AT40" s="180">
        <f>IF(AS40=TRUE,1,0)</f>
        <v>0</v>
      </c>
      <c r="AU40" s="173" t="b">
        <f>AND(E40=Zusammenstellung!$E$14,J40&gt;0)</f>
        <v>0</v>
      </c>
      <c r="AV40" s="180">
        <f>IF(AU40=TRUE,1,0)</f>
        <v>0</v>
      </c>
      <c r="AW40" s="173" t="b">
        <f>AND(E40=Zusammenstellung!$E$14,N40="ja")</f>
        <v>0</v>
      </c>
      <c r="AX40" s="180">
        <f>IF(AW40=TRUE,1,0)</f>
        <v>0</v>
      </c>
      <c r="AY40" s="173" t="b">
        <f>AND(E40=Zusammenstellung!$F$14,(I40+J40)&gt;300)</f>
        <v>0</v>
      </c>
      <c r="AZ40" s="180">
        <f>IF(AY40=TRUE,1,0)</f>
        <v>0</v>
      </c>
      <c r="BA40" s="173" t="b">
        <f>AND(E40=Zusammenstellung!$F$14,(I40+J40)&lt;=300)</f>
        <v>0</v>
      </c>
      <c r="BB40" s="180">
        <f>IF(BA40=TRUE,1,0)</f>
        <v>0</v>
      </c>
      <c r="BC40" s="173" t="b">
        <f>AND(E40=Zusammenstellung!$F$14,J40&gt;0)</f>
        <v>0</v>
      </c>
      <c r="BD40" s="180">
        <f>IF(BC40=TRUE,1,0)</f>
        <v>0</v>
      </c>
      <c r="BE40" s="173" t="b">
        <f>AND(E40=Zusammenstellung!$F$14,N40="ja")</f>
        <v>0</v>
      </c>
      <c r="BF40" s="180">
        <f>IF(BE40=TRUE,1,0)</f>
        <v>0</v>
      </c>
      <c r="BG40" s="173" t="b">
        <f>AND(E40=Zusammenstellung!$G$14,(I40+J40)&gt;300)</f>
        <v>0</v>
      </c>
      <c r="BH40" s="180">
        <f>IF(BG40=TRUE,1,0)</f>
        <v>0</v>
      </c>
      <c r="BI40" s="173" t="b">
        <f>AND(E40=Zusammenstellung!$G$14,(I40+J40)&lt;=300)</f>
        <v>0</v>
      </c>
      <c r="BJ40" s="180">
        <f>IF(BI40=TRUE,1,0)</f>
        <v>0</v>
      </c>
      <c r="BK40" s="173" t="b">
        <f>AND(E40=Zusammenstellung!$G$14,J40&gt;0)</f>
        <v>0</v>
      </c>
      <c r="BL40" s="180">
        <f>IF(BK40=TRUE,1,0)</f>
        <v>0</v>
      </c>
      <c r="BM40" s="173" t="b">
        <f>AND(E40=Zusammenstellung!$G$14,N40="ja")</f>
        <v>0</v>
      </c>
      <c r="BN40" s="180">
        <f>IF(BM40=TRUE,1,0)</f>
        <v>0</v>
      </c>
      <c r="BO40" s="186">
        <f>IF(M40="ja",1,0)</f>
        <v>0</v>
      </c>
    </row>
    <row r="41" spans="2:67" ht="9.75" customHeight="1">
      <c r="B41" s="187"/>
      <c r="C41" s="188"/>
      <c r="D41" s="189"/>
      <c r="E41" s="21"/>
      <c r="F41" s="189"/>
      <c r="G41" s="190"/>
      <c r="H41" s="191"/>
      <c r="I41" s="192"/>
      <c r="J41" s="193"/>
      <c r="K41" s="167"/>
      <c r="L41" s="192"/>
      <c r="M41" s="167"/>
      <c r="N41" s="167"/>
      <c r="O41" s="194"/>
      <c r="P41" s="195"/>
      <c r="S41" s="173"/>
      <c r="T41" s="180"/>
      <c r="U41" s="173"/>
      <c r="V41" s="180"/>
      <c r="W41" s="173"/>
      <c r="X41" s="180"/>
      <c r="Y41" s="173"/>
      <c r="Z41" s="180"/>
      <c r="AA41" s="173"/>
      <c r="AB41" s="180"/>
      <c r="AC41" s="173"/>
      <c r="AD41" s="180"/>
      <c r="AE41" s="173"/>
      <c r="AF41" s="180"/>
      <c r="AG41" s="173"/>
      <c r="AH41" s="180"/>
      <c r="AI41" s="173"/>
      <c r="AJ41" s="180"/>
      <c r="AK41" s="173"/>
      <c r="AL41" s="180"/>
      <c r="AM41" s="173"/>
      <c r="AN41" s="180"/>
      <c r="AO41" s="173"/>
      <c r="AP41" s="180"/>
      <c r="AQ41" s="173"/>
      <c r="AR41" s="180"/>
      <c r="AS41" s="173"/>
      <c r="AT41" s="180"/>
      <c r="AU41" s="173"/>
      <c r="AV41" s="180"/>
      <c r="AW41" s="173"/>
      <c r="AX41" s="180"/>
      <c r="AY41" s="173"/>
      <c r="AZ41" s="180"/>
      <c r="BA41" s="173"/>
      <c r="BB41" s="180"/>
      <c r="BC41" s="173"/>
      <c r="BD41" s="180"/>
      <c r="BE41" s="173"/>
      <c r="BF41" s="180"/>
      <c r="BG41" s="173"/>
      <c r="BH41" s="180"/>
      <c r="BI41" s="173"/>
      <c r="BJ41" s="180"/>
      <c r="BK41" s="173"/>
      <c r="BL41" s="180"/>
      <c r="BM41" s="173"/>
      <c r="BN41" s="180"/>
      <c r="BO41" s="186"/>
    </row>
    <row r="42" spans="2:67" ht="9.75" customHeight="1">
      <c r="B42" s="187">
        <v>15</v>
      </c>
      <c r="C42" s="188"/>
      <c r="D42" s="189"/>
      <c r="E42" s="20"/>
      <c r="F42" s="189"/>
      <c r="G42" s="190"/>
      <c r="H42" s="191"/>
      <c r="I42" s="192"/>
      <c r="J42" s="193"/>
      <c r="K42" s="167"/>
      <c r="L42" s="192"/>
      <c r="M42" s="167" t="s">
        <v>26</v>
      </c>
      <c r="N42" s="167" t="s">
        <v>26</v>
      </c>
      <c r="O42" s="194"/>
      <c r="P42" s="195">
        <f>P40+1</f>
        <v>15</v>
      </c>
      <c r="S42" s="196" t="b">
        <f>AND(E42=Zusammenstellung!$B$14,(I42+J42)&gt;300)</f>
        <v>0</v>
      </c>
      <c r="T42" s="197">
        <f>IF(S42=TRUE,1,0)</f>
        <v>0</v>
      </c>
      <c r="U42" s="196" t="b">
        <f>AND(E42=Zusammenstellung!$B$14,(I42+J42)&lt;=300)</f>
        <v>0</v>
      </c>
      <c r="V42" s="197">
        <f>IF(U42=TRUE,1,0)</f>
        <v>0</v>
      </c>
      <c r="W42" s="196" t="b">
        <f>AND(E42=Zusammenstellung!$B$14,J42&gt;0)</f>
        <v>0</v>
      </c>
      <c r="X42" s="197">
        <f>IF(W42=TRUE,1,0)</f>
        <v>0</v>
      </c>
      <c r="Y42" s="173" t="b">
        <f>AND(E42=Zusammenstellung!$B$14,N42="ja")</f>
        <v>0</v>
      </c>
      <c r="Z42" s="198">
        <f>IF(Y42=TRUE,1,0)</f>
        <v>0</v>
      </c>
      <c r="AA42" s="196" t="b">
        <f>AND(E42=Zusammenstellung!$C$14,(I42+J42)&gt;300)</f>
        <v>0</v>
      </c>
      <c r="AB42" s="197">
        <f>IF(AA42=TRUE,1,0)</f>
        <v>0</v>
      </c>
      <c r="AC42" s="196" t="b">
        <f>AND(E42=Zusammenstellung!$C$14,(I42+J42)&lt;=300)</f>
        <v>0</v>
      </c>
      <c r="AD42" s="197">
        <f>IF(AC42=TRUE,1,0)</f>
        <v>0</v>
      </c>
      <c r="AE42" s="196" t="b">
        <f>AND(E42=Zusammenstellung!$C$14,J42&gt;0)</f>
        <v>0</v>
      </c>
      <c r="AF42" s="197">
        <f>IF(AE42=TRUE,1,0)</f>
        <v>0</v>
      </c>
      <c r="AG42" s="173" t="b">
        <f>AND(E42=Zusammenstellung!$C$14,N42="ja")</f>
        <v>0</v>
      </c>
      <c r="AH42" s="180">
        <f>IF(AG42=TRUE,1,0)</f>
        <v>0</v>
      </c>
      <c r="AI42" s="196" t="b">
        <f>AND(E42=Zusammenstellung!$D$14,(I42+J42)&gt;300)</f>
        <v>0</v>
      </c>
      <c r="AJ42" s="197">
        <f>IF(AI42=TRUE,1,0)</f>
        <v>0</v>
      </c>
      <c r="AK42" s="196" t="b">
        <f>AND(E42=Zusammenstellung!$D$14,(I42+J42)&lt;=300)</f>
        <v>0</v>
      </c>
      <c r="AL42" s="197">
        <f>IF(AK42=TRUE,1,0)</f>
        <v>0</v>
      </c>
      <c r="AM42" s="196" t="b">
        <f>AND(E42=Zusammenstellung!$D$14,J42&gt;0)</f>
        <v>0</v>
      </c>
      <c r="AN42" s="197">
        <f>IF(AM42=TRUE,1,0)</f>
        <v>0</v>
      </c>
      <c r="AO42" s="173" t="b">
        <f>AND(E42=Zusammenstellung!$D$14,N42="ja")</f>
        <v>0</v>
      </c>
      <c r="AP42" s="180">
        <f>IF(AO42=TRUE,1,0)</f>
        <v>0</v>
      </c>
      <c r="AQ42" s="196" t="b">
        <f>AND(E42=Zusammenstellung!$E$14,(I42+J42)&gt;300)</f>
        <v>0</v>
      </c>
      <c r="AR42" s="197">
        <f>IF(AQ42=TRUE,1,0)</f>
        <v>0</v>
      </c>
      <c r="AS42" s="196" t="b">
        <f>AND(E42=Zusammenstellung!$E$14,(I42+J42)&lt;=300)</f>
        <v>0</v>
      </c>
      <c r="AT42" s="197">
        <f>IF(AS42=TRUE,1,0)</f>
        <v>0</v>
      </c>
      <c r="AU42" s="196" t="b">
        <f>AND(E42=Zusammenstellung!$E$14,J42&gt;0)</f>
        <v>0</v>
      </c>
      <c r="AV42" s="197">
        <f>IF(AU42=TRUE,1,0)</f>
        <v>0</v>
      </c>
      <c r="AW42" s="173" t="b">
        <f>AND(E42=Zusammenstellung!$E$14,N42="ja")</f>
        <v>0</v>
      </c>
      <c r="AX42" s="180">
        <f>IF(AW42=TRUE,1,0)</f>
        <v>0</v>
      </c>
      <c r="AY42" s="196" t="b">
        <f>AND(E42=Zusammenstellung!$F$14,(I42+J42)&gt;300)</f>
        <v>0</v>
      </c>
      <c r="AZ42" s="197">
        <f>IF(AY42=TRUE,1,0)</f>
        <v>0</v>
      </c>
      <c r="BA42" s="196" t="b">
        <f>AND(E42=Zusammenstellung!$F$14,(I42+J42)&lt;=300)</f>
        <v>0</v>
      </c>
      <c r="BB42" s="197">
        <f>IF(BA42=TRUE,1,0)</f>
        <v>0</v>
      </c>
      <c r="BC42" s="196" t="b">
        <f>AND(E42=Zusammenstellung!$F$14,J42&gt;0)</f>
        <v>0</v>
      </c>
      <c r="BD42" s="197">
        <f>IF(BC42=TRUE,1,0)</f>
        <v>0</v>
      </c>
      <c r="BE42" s="173" t="b">
        <f>AND(E42=Zusammenstellung!$F$14,N42="ja")</f>
        <v>0</v>
      </c>
      <c r="BF42" s="180">
        <f>IF(BE42=TRUE,1,0)</f>
        <v>0</v>
      </c>
      <c r="BG42" s="173" t="b">
        <f>AND(E42=Zusammenstellung!$G$14,(I42+J42)&gt;300)</f>
        <v>0</v>
      </c>
      <c r="BH42" s="180">
        <f>IF(BG42=TRUE,1,0)</f>
        <v>0</v>
      </c>
      <c r="BI42" s="173" t="b">
        <f>AND(E42=Zusammenstellung!$G$14,(I42+J42)&lt;=300)</f>
        <v>0</v>
      </c>
      <c r="BJ42" s="180">
        <f>IF(BI42=TRUE,1,0)</f>
        <v>0</v>
      </c>
      <c r="BK42" s="173" t="b">
        <f>AND(E42=Zusammenstellung!$G$14,J42&gt;0)</f>
        <v>0</v>
      </c>
      <c r="BL42" s="180">
        <f>IF(BK42=TRUE,1,0)</f>
        <v>0</v>
      </c>
      <c r="BM42" s="173" t="b">
        <f>AND(E42=Zusammenstellung!$G$14,N42="ja")</f>
        <v>0</v>
      </c>
      <c r="BN42" s="180">
        <f>IF(BM42=TRUE,1,0)</f>
        <v>0</v>
      </c>
      <c r="BO42" s="186">
        <f>IF(M42="ja",1,0)</f>
        <v>0</v>
      </c>
    </row>
    <row r="43" spans="2:67" ht="9.75" customHeight="1">
      <c r="B43" s="187"/>
      <c r="C43" s="188"/>
      <c r="D43" s="189"/>
      <c r="E43" s="21"/>
      <c r="F43" s="189"/>
      <c r="G43" s="190"/>
      <c r="H43" s="191"/>
      <c r="I43" s="192"/>
      <c r="J43" s="193"/>
      <c r="K43" s="167"/>
      <c r="L43" s="192"/>
      <c r="M43" s="167"/>
      <c r="N43" s="167"/>
      <c r="O43" s="194"/>
      <c r="P43" s="195"/>
      <c r="S43" s="196"/>
      <c r="T43" s="197"/>
      <c r="U43" s="196"/>
      <c r="V43" s="197"/>
      <c r="W43" s="196"/>
      <c r="X43" s="197"/>
      <c r="Y43" s="173"/>
      <c r="Z43" s="198"/>
      <c r="AA43" s="196"/>
      <c r="AB43" s="197"/>
      <c r="AC43" s="196"/>
      <c r="AD43" s="197"/>
      <c r="AE43" s="196"/>
      <c r="AF43" s="197"/>
      <c r="AG43" s="173"/>
      <c r="AH43" s="180"/>
      <c r="AI43" s="196"/>
      <c r="AJ43" s="197"/>
      <c r="AK43" s="196"/>
      <c r="AL43" s="197"/>
      <c r="AM43" s="196"/>
      <c r="AN43" s="197"/>
      <c r="AO43" s="173"/>
      <c r="AP43" s="180"/>
      <c r="AQ43" s="196"/>
      <c r="AR43" s="197"/>
      <c r="AS43" s="196"/>
      <c r="AT43" s="197"/>
      <c r="AU43" s="196"/>
      <c r="AV43" s="197"/>
      <c r="AW43" s="173"/>
      <c r="AX43" s="180"/>
      <c r="AY43" s="196"/>
      <c r="AZ43" s="197"/>
      <c r="BA43" s="196"/>
      <c r="BB43" s="197"/>
      <c r="BC43" s="196"/>
      <c r="BD43" s="197"/>
      <c r="BE43" s="173"/>
      <c r="BF43" s="180"/>
      <c r="BG43" s="173"/>
      <c r="BH43" s="180"/>
      <c r="BI43" s="173"/>
      <c r="BJ43" s="180"/>
      <c r="BK43" s="173"/>
      <c r="BL43" s="180"/>
      <c r="BM43" s="173"/>
      <c r="BN43" s="180"/>
      <c r="BO43" s="186"/>
    </row>
    <row r="44" spans="2:67" ht="20.25" customHeight="1" thickBot="1">
      <c r="B44" s="199" t="s">
        <v>27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04">
        <f>SUM(L14:L43)</f>
        <v>0</v>
      </c>
      <c r="M44" s="200"/>
      <c r="N44" s="200"/>
      <c r="O44" s="200"/>
      <c r="P44" s="200"/>
      <c r="S44" s="105"/>
      <c r="T44" s="106">
        <f>SUM(T14:T43)</f>
        <v>0</v>
      </c>
      <c r="U44" s="106"/>
      <c r="V44" s="106">
        <f>SUM(V14:V43)</f>
        <v>0</v>
      </c>
      <c r="W44" s="106"/>
      <c r="X44" s="107">
        <f>SUM(X14:X43)</f>
        <v>0</v>
      </c>
      <c r="Y44" s="106"/>
      <c r="Z44" s="106">
        <f>SUM(Z14:Z43)</f>
        <v>0</v>
      </c>
      <c r="AA44" s="108"/>
      <c r="AB44" s="106">
        <f>SUM(AB14:AB43)</f>
        <v>0</v>
      </c>
      <c r="AC44" s="106"/>
      <c r="AD44" s="106">
        <f>SUM(AD14:AD43)</f>
        <v>0</v>
      </c>
      <c r="AE44" s="106"/>
      <c r="AF44" s="106">
        <f>SUM(AF14:AF43)</f>
        <v>0</v>
      </c>
      <c r="AG44" s="106"/>
      <c r="AH44" s="106">
        <f>SUM(AH14:AH43)</f>
        <v>0</v>
      </c>
      <c r="AI44" s="106"/>
      <c r="AJ44" s="106">
        <f>SUM(AJ14:AJ43)</f>
        <v>0</v>
      </c>
      <c r="AK44" s="106"/>
      <c r="AL44" s="106">
        <f>SUM(AL14:AL43)</f>
        <v>0</v>
      </c>
      <c r="AM44" s="106"/>
      <c r="AN44" s="106">
        <f>SUM(AN14:AN43)</f>
        <v>0</v>
      </c>
      <c r="AO44" s="106"/>
      <c r="AP44" s="106">
        <f>SUM(AP14:AP43)</f>
        <v>0</v>
      </c>
      <c r="AQ44" s="106"/>
      <c r="AR44" s="106">
        <f>SUM(AR14:AR43)</f>
        <v>0</v>
      </c>
      <c r="AS44" s="106"/>
      <c r="AT44" s="106">
        <f>SUM(AT14:AT43)</f>
        <v>0</v>
      </c>
      <c r="AU44" s="106"/>
      <c r="AV44" s="106">
        <f>SUM(AV14:AV43)</f>
        <v>0</v>
      </c>
      <c r="AW44" s="106"/>
      <c r="AX44" s="106">
        <f>SUM(AX14:AX43)</f>
        <v>0</v>
      </c>
      <c r="AY44" s="106"/>
      <c r="AZ44" s="106">
        <f>SUM(AZ14:AZ43)</f>
        <v>0</v>
      </c>
      <c r="BA44" s="106"/>
      <c r="BB44" s="106">
        <f>SUM(BB14:BB43)</f>
        <v>0</v>
      </c>
      <c r="BC44" s="106"/>
      <c r="BD44" s="106">
        <f>SUM(BD14:BD43)</f>
        <v>0</v>
      </c>
      <c r="BE44" s="106"/>
      <c r="BF44" s="106">
        <f>SUM(BF14:BF43)</f>
        <v>0</v>
      </c>
      <c r="BG44" s="106"/>
      <c r="BH44" s="106">
        <f>SUM(BH14:BH43)</f>
        <v>0</v>
      </c>
      <c r="BI44" s="106"/>
      <c r="BJ44" s="106">
        <f>SUM(BJ14:BJ43)</f>
        <v>0</v>
      </c>
      <c r="BK44" s="106"/>
      <c r="BL44" s="106">
        <f>SUM(BL14:BL43)</f>
        <v>0</v>
      </c>
      <c r="BM44" s="106"/>
      <c r="BN44" s="106">
        <f>SUM(BN14:BN43)</f>
        <v>0</v>
      </c>
      <c r="BO44" s="106">
        <f>SUM(BO14:BO43)</f>
        <v>0</v>
      </c>
    </row>
    <row r="45" spans="3:66" ht="12.75">
      <c r="C45" s="26"/>
      <c r="D45" s="25" t="s">
        <v>28</v>
      </c>
      <c r="E45" s="163">
        <f>Modifikation!$C$1</f>
        <v>0</v>
      </c>
      <c r="F45" s="163"/>
      <c r="G45" s="163"/>
      <c r="H45" s="64"/>
      <c r="I45" s="25" t="s">
        <v>29</v>
      </c>
      <c r="J45" s="164">
        <f>Modifikation!$H$1</f>
        <v>0</v>
      </c>
      <c r="K45" s="165"/>
      <c r="L45" s="24"/>
      <c r="M45" s="24"/>
      <c r="S45" s="109"/>
      <c r="T45" s="110"/>
      <c r="U45" s="109"/>
      <c r="V45" s="110"/>
      <c r="W45" s="109"/>
      <c r="X45" s="110"/>
      <c r="Y45" s="109"/>
      <c r="Z45" s="110"/>
      <c r="AA45" s="109"/>
      <c r="AB45" s="110"/>
      <c r="AC45" s="109"/>
      <c r="AD45" s="110"/>
      <c r="AE45" s="109"/>
      <c r="AF45" s="110"/>
      <c r="AG45" s="110"/>
      <c r="AH45" s="110"/>
      <c r="AI45" s="109"/>
      <c r="AJ45" s="110"/>
      <c r="AK45" s="109"/>
      <c r="AL45" s="110"/>
      <c r="AM45" s="109"/>
      <c r="AN45" s="110"/>
      <c r="AO45" s="110"/>
      <c r="AP45" s="110"/>
      <c r="AQ45" s="109"/>
      <c r="AR45" s="110"/>
      <c r="AS45" s="109"/>
      <c r="AT45" s="110"/>
      <c r="AU45" s="109"/>
      <c r="AV45" s="110"/>
      <c r="AW45" s="110"/>
      <c r="AX45" s="110"/>
      <c r="AY45" s="109"/>
      <c r="AZ45" s="110"/>
      <c r="BA45" s="109"/>
      <c r="BB45" s="110"/>
      <c r="BC45" s="109"/>
      <c r="BD45" s="110"/>
      <c r="BE45" s="110"/>
      <c r="BF45" s="110"/>
      <c r="BG45" s="109"/>
      <c r="BH45" s="110"/>
      <c r="BI45" s="109"/>
      <c r="BJ45" s="110"/>
      <c r="BK45" s="109"/>
      <c r="BL45" s="110"/>
      <c r="BM45" s="110"/>
      <c r="BN45" s="110"/>
    </row>
    <row r="46" spans="3:66" ht="12.75">
      <c r="C46" s="64"/>
      <c r="D46" s="25" t="s">
        <v>30</v>
      </c>
      <c r="E46" s="166">
        <f>Modifikation!$C$2</f>
        <v>0</v>
      </c>
      <c r="F46" s="166"/>
      <c r="S46" s="109"/>
      <c r="T46" s="110"/>
      <c r="U46" s="109"/>
      <c r="V46" s="110"/>
      <c r="W46" s="109"/>
      <c r="X46" s="110"/>
      <c r="Y46" s="109"/>
      <c r="Z46" s="110"/>
      <c r="AA46" s="109"/>
      <c r="AB46" s="110"/>
      <c r="AC46" s="109"/>
      <c r="AD46" s="110"/>
      <c r="AE46" s="109"/>
      <c r="AF46" s="110"/>
      <c r="AG46" s="110"/>
      <c r="AH46" s="110"/>
      <c r="AI46" s="109"/>
      <c r="AJ46" s="110"/>
      <c r="AK46" s="109"/>
      <c r="AL46" s="110"/>
      <c r="AM46" s="109"/>
      <c r="AN46" s="110"/>
      <c r="AO46" s="110"/>
      <c r="AP46" s="110"/>
      <c r="AQ46" s="109"/>
      <c r="AR46" s="110"/>
      <c r="AS46" s="109"/>
      <c r="AT46" s="110"/>
      <c r="AU46" s="109"/>
      <c r="AV46" s="110"/>
      <c r="AW46" s="110"/>
      <c r="AX46" s="110"/>
      <c r="AY46" s="109"/>
      <c r="AZ46" s="110"/>
      <c r="BA46" s="109"/>
      <c r="BB46" s="110"/>
      <c r="BC46" s="109"/>
      <c r="BD46" s="110"/>
      <c r="BE46" s="110"/>
      <c r="BF46" s="110"/>
      <c r="BG46" s="109"/>
      <c r="BH46" s="110"/>
      <c r="BI46" s="109"/>
      <c r="BJ46" s="110"/>
      <c r="BK46" s="109"/>
      <c r="BL46" s="110"/>
      <c r="BM46" s="110"/>
      <c r="BN46" s="110"/>
    </row>
    <row r="47" spans="4:66" ht="12.75">
      <c r="D47" s="25" t="s">
        <v>31</v>
      </c>
      <c r="E47" s="157">
        <f>Modifikation!$C$3</f>
        <v>0</v>
      </c>
      <c r="F47" s="157"/>
      <c r="G47" s="157"/>
      <c r="H47" s="157"/>
      <c r="I47" s="157"/>
      <c r="J47" s="25" t="s">
        <v>32</v>
      </c>
      <c r="K47" s="157">
        <f>Modifikation!$I$3</f>
        <v>0</v>
      </c>
      <c r="L47" s="157"/>
      <c r="M47" s="157"/>
      <c r="N47" s="157"/>
      <c r="O47" s="157"/>
      <c r="S47" s="109"/>
      <c r="T47" s="110"/>
      <c r="U47" s="109"/>
      <c r="V47" s="110"/>
      <c r="W47" s="109"/>
      <c r="X47" s="110"/>
      <c r="Y47" s="109"/>
      <c r="Z47" s="110"/>
      <c r="AA47" s="109"/>
      <c r="AB47" s="110"/>
      <c r="AC47" s="109"/>
      <c r="AD47" s="110"/>
      <c r="AE47" s="109"/>
      <c r="AF47" s="110"/>
      <c r="AG47" s="110"/>
      <c r="AH47" s="110"/>
      <c r="AI47" s="109"/>
      <c r="AJ47" s="110"/>
      <c r="AK47" s="109"/>
      <c r="AL47" s="110"/>
      <c r="AM47" s="109"/>
      <c r="AN47" s="110"/>
      <c r="AO47" s="110"/>
      <c r="AP47" s="110"/>
      <c r="AQ47" s="109"/>
      <c r="AR47" s="110"/>
      <c r="AS47" s="109"/>
      <c r="AT47" s="110"/>
      <c r="AU47" s="109"/>
      <c r="AV47" s="110"/>
      <c r="AW47" s="110"/>
      <c r="AX47" s="110"/>
      <c r="AY47" s="109"/>
      <c r="AZ47" s="110"/>
      <c r="BA47" s="109"/>
      <c r="BB47" s="110"/>
      <c r="BC47" s="109"/>
      <c r="BD47" s="110"/>
      <c r="BE47" s="110"/>
      <c r="BF47" s="110"/>
      <c r="BG47" s="109"/>
      <c r="BH47" s="110"/>
      <c r="BI47" s="109"/>
      <c r="BJ47" s="110"/>
      <c r="BK47" s="109"/>
      <c r="BL47" s="110"/>
      <c r="BM47" s="110"/>
      <c r="BN47" s="110"/>
    </row>
    <row r="48" spans="2:66" ht="12.75" customHeight="1">
      <c r="B48" s="158" t="s">
        <v>35</v>
      </c>
      <c r="C48" s="158"/>
      <c r="D48" s="158"/>
      <c r="E48" s="158"/>
      <c r="F48" s="158"/>
      <c r="G48" s="55" t="s">
        <v>36</v>
      </c>
      <c r="H48" s="55"/>
      <c r="I48" s="55"/>
      <c r="J48" s="55"/>
      <c r="K48" s="55"/>
      <c r="L48" s="55"/>
      <c r="M48" s="55" t="s">
        <v>45</v>
      </c>
      <c r="S48" s="109"/>
      <c r="T48" s="110"/>
      <c r="U48" s="109"/>
      <c r="V48" s="110"/>
      <c r="W48" s="109"/>
      <c r="X48" s="110"/>
      <c r="Y48" s="109"/>
      <c r="Z48" s="110"/>
      <c r="AA48" s="109"/>
      <c r="AB48" s="110"/>
      <c r="AC48" s="109"/>
      <c r="AD48" s="110"/>
      <c r="AE48" s="109"/>
      <c r="AF48" s="110"/>
      <c r="AG48" s="110"/>
      <c r="AH48" s="110"/>
      <c r="AI48" s="109"/>
      <c r="AJ48" s="110"/>
      <c r="AK48" s="109"/>
      <c r="AL48" s="110"/>
      <c r="AM48" s="109"/>
      <c r="AN48" s="110"/>
      <c r="AO48" s="110"/>
      <c r="AP48" s="110"/>
      <c r="AQ48" s="109"/>
      <c r="AR48" s="110"/>
      <c r="AS48" s="109"/>
      <c r="AT48" s="110"/>
      <c r="AU48" s="109"/>
      <c r="AV48" s="110"/>
      <c r="AW48" s="110"/>
      <c r="AX48" s="110"/>
      <c r="AY48" s="109"/>
      <c r="AZ48" s="110"/>
      <c r="BA48" s="109"/>
      <c r="BB48" s="110"/>
      <c r="BC48" s="109"/>
      <c r="BD48" s="110"/>
      <c r="BE48" s="110"/>
      <c r="BF48" s="110"/>
      <c r="BG48" s="109"/>
      <c r="BH48" s="110"/>
      <c r="BI48" s="109"/>
      <c r="BJ48" s="110"/>
      <c r="BK48" s="109"/>
      <c r="BL48" s="110"/>
      <c r="BM48" s="110"/>
      <c r="BN48" s="110"/>
    </row>
    <row r="49" spans="4:66" ht="21" customHeight="1">
      <c r="D49" s="81">
        <f>Modifikation!$C$5</f>
        <v>2022</v>
      </c>
      <c r="S49" s="109"/>
      <c r="T49" s="110"/>
      <c r="U49" s="109"/>
      <c r="V49" s="110"/>
      <c r="W49" s="109"/>
      <c r="X49" s="110"/>
      <c r="Y49" s="109"/>
      <c r="Z49" s="110"/>
      <c r="AA49" s="109"/>
      <c r="AB49" s="110"/>
      <c r="AC49" s="109"/>
      <c r="AD49" s="110"/>
      <c r="AE49" s="109"/>
      <c r="AF49" s="110"/>
      <c r="AG49" s="110"/>
      <c r="AH49" s="110"/>
      <c r="AI49" s="109"/>
      <c r="AJ49" s="110"/>
      <c r="AK49" s="109"/>
      <c r="AL49" s="110"/>
      <c r="AM49" s="109"/>
      <c r="AN49" s="110"/>
      <c r="AO49" s="110"/>
      <c r="AP49" s="110"/>
      <c r="AQ49" s="109"/>
      <c r="AR49" s="110"/>
      <c r="AS49" s="109"/>
      <c r="AT49" s="110"/>
      <c r="AU49" s="109"/>
      <c r="AV49" s="110"/>
      <c r="AW49" s="110"/>
      <c r="AX49" s="110"/>
      <c r="AY49" s="109"/>
      <c r="AZ49" s="110"/>
      <c r="BA49" s="109"/>
      <c r="BB49" s="110"/>
      <c r="BC49" s="109"/>
      <c r="BD49" s="110"/>
      <c r="BE49" s="110"/>
      <c r="BF49" s="110"/>
      <c r="BG49" s="109"/>
      <c r="BH49" s="110"/>
      <c r="BI49" s="109"/>
      <c r="BJ49" s="110"/>
      <c r="BK49" s="109"/>
      <c r="BL49" s="110"/>
      <c r="BM49" s="110"/>
      <c r="BN49" s="110"/>
    </row>
    <row r="50" spans="2:66" ht="51" customHeight="1">
      <c r="B50" s="82" t="s">
        <v>9</v>
      </c>
      <c r="C50" s="83" t="s">
        <v>10</v>
      </c>
      <c r="D50" s="84" t="s">
        <v>11</v>
      </c>
      <c r="E50" s="84" t="s">
        <v>12</v>
      </c>
      <c r="F50" s="83" t="s">
        <v>13</v>
      </c>
      <c r="G50" s="83" t="s">
        <v>14</v>
      </c>
      <c r="H50" s="83" t="s">
        <v>46</v>
      </c>
      <c r="I50" s="83" t="s">
        <v>47</v>
      </c>
      <c r="J50" s="171" t="s">
        <v>17</v>
      </c>
      <c r="K50" s="171"/>
      <c r="L50" s="83" t="s">
        <v>48</v>
      </c>
      <c r="M50" s="169" t="s">
        <v>19</v>
      </c>
      <c r="N50" s="169"/>
      <c r="O50" s="111" t="s">
        <v>20</v>
      </c>
      <c r="P50" s="87" t="s">
        <v>21</v>
      </c>
      <c r="S50" s="109"/>
      <c r="T50" s="110"/>
      <c r="U50" s="109"/>
      <c r="V50" s="110"/>
      <c r="W50" s="109"/>
      <c r="X50" s="110"/>
      <c r="Y50" s="109"/>
      <c r="Z50" s="110"/>
      <c r="AA50" s="109"/>
      <c r="AB50" s="110"/>
      <c r="AC50" s="109"/>
      <c r="AD50" s="110"/>
      <c r="AE50" s="109"/>
      <c r="AF50" s="110"/>
      <c r="AG50" s="110"/>
      <c r="AH50" s="110"/>
      <c r="AI50" s="109"/>
      <c r="AJ50" s="110"/>
      <c r="AK50" s="109"/>
      <c r="AL50" s="110"/>
      <c r="AM50" s="109"/>
      <c r="AN50" s="110"/>
      <c r="AO50" s="110"/>
      <c r="AP50" s="110"/>
      <c r="AQ50" s="109"/>
      <c r="AR50" s="110"/>
      <c r="AS50" s="109"/>
      <c r="AT50" s="110"/>
      <c r="AU50" s="109"/>
      <c r="AV50" s="110"/>
      <c r="AW50" s="110"/>
      <c r="AX50" s="110"/>
      <c r="AY50" s="109"/>
      <c r="AZ50" s="110"/>
      <c r="BA50" s="109"/>
      <c r="BB50" s="110"/>
      <c r="BC50" s="109"/>
      <c r="BD50" s="110"/>
      <c r="BE50" s="110"/>
      <c r="BF50" s="110"/>
      <c r="BG50" s="109"/>
      <c r="BH50" s="110"/>
      <c r="BI50" s="109"/>
      <c r="BJ50" s="110"/>
      <c r="BK50" s="109"/>
      <c r="BL50" s="110"/>
      <c r="BM50" s="110"/>
      <c r="BN50" s="110"/>
    </row>
    <row r="51" spans="2:66" ht="26.25" customHeight="1" thickBot="1">
      <c r="B51" s="88"/>
      <c r="C51" s="89"/>
      <c r="D51" s="89"/>
      <c r="E51" s="89"/>
      <c r="F51" s="89"/>
      <c r="G51" s="89"/>
      <c r="H51" s="89"/>
      <c r="I51" s="89"/>
      <c r="J51" s="89" t="s">
        <v>22</v>
      </c>
      <c r="K51" s="89" t="s">
        <v>23</v>
      </c>
      <c r="L51" s="89"/>
      <c r="M51" s="91" t="s">
        <v>24</v>
      </c>
      <c r="N51" s="91" t="s">
        <v>25</v>
      </c>
      <c r="O51" s="92"/>
      <c r="P51" s="112"/>
      <c r="S51" s="109"/>
      <c r="T51" s="110"/>
      <c r="U51" s="109"/>
      <c r="V51" s="110"/>
      <c r="W51" s="109"/>
      <c r="X51" s="110"/>
      <c r="Y51" s="113"/>
      <c r="Z51" s="114"/>
      <c r="AA51" s="109"/>
      <c r="AB51" s="110"/>
      <c r="AC51" s="109"/>
      <c r="AD51" s="110"/>
      <c r="AE51" s="109"/>
      <c r="AF51" s="110"/>
      <c r="AG51" s="110"/>
      <c r="AH51" s="110"/>
      <c r="AI51" s="109"/>
      <c r="AJ51" s="110"/>
      <c r="AK51" s="109"/>
      <c r="AL51" s="110"/>
      <c r="AM51" s="109"/>
      <c r="AN51" s="110"/>
      <c r="AO51" s="110"/>
      <c r="AP51" s="110"/>
      <c r="AQ51" s="109"/>
      <c r="AR51" s="110"/>
      <c r="AS51" s="109"/>
      <c r="AT51" s="110"/>
      <c r="AU51" s="109"/>
      <c r="AV51" s="110"/>
      <c r="AW51" s="110"/>
      <c r="AX51" s="110"/>
      <c r="AY51" s="109"/>
      <c r="AZ51" s="110"/>
      <c r="BA51" s="109"/>
      <c r="BB51" s="110"/>
      <c r="BC51" s="109"/>
      <c r="BD51" s="110"/>
      <c r="BE51" s="110"/>
      <c r="BF51" s="110"/>
      <c r="BG51" s="109"/>
      <c r="BH51" s="110"/>
      <c r="BI51" s="109"/>
      <c r="BJ51" s="110"/>
      <c r="BK51" s="109"/>
      <c r="BL51" s="110"/>
      <c r="BM51" s="110"/>
      <c r="BN51" s="110"/>
    </row>
    <row r="52" spans="2:66" ht="12.75" customHeight="1" hidden="1">
      <c r="B52" s="94"/>
      <c r="C52" s="68"/>
      <c r="D52" s="68"/>
      <c r="E52" s="68" t="str">
        <f>Zusammenstellung!$B$14</f>
        <v>Rotwild</v>
      </c>
      <c r="F52" s="68"/>
      <c r="G52" s="68"/>
      <c r="H52" s="68"/>
      <c r="I52" s="68"/>
      <c r="J52" s="95"/>
      <c r="K52" s="95"/>
      <c r="L52" s="68"/>
      <c r="M52" s="96"/>
      <c r="N52" s="96"/>
      <c r="O52" s="97"/>
      <c r="P52" s="98"/>
      <c r="S52" s="109"/>
      <c r="T52" s="110"/>
      <c r="U52" s="109"/>
      <c r="V52" s="110"/>
      <c r="W52" s="109"/>
      <c r="X52" s="110"/>
      <c r="Y52" s="109"/>
      <c r="Z52" s="110"/>
      <c r="AA52" s="109"/>
      <c r="AB52" s="110"/>
      <c r="AC52" s="109"/>
      <c r="AD52" s="110"/>
      <c r="AE52" s="109"/>
      <c r="AF52" s="110"/>
      <c r="AG52" s="110"/>
      <c r="AH52" s="110"/>
      <c r="AI52" s="109"/>
      <c r="AJ52" s="110"/>
      <c r="AK52" s="109"/>
      <c r="AL52" s="110"/>
      <c r="AM52" s="109"/>
      <c r="AN52" s="110"/>
      <c r="AO52" s="110"/>
      <c r="AP52" s="110"/>
      <c r="AQ52" s="109"/>
      <c r="AR52" s="110"/>
      <c r="AS52" s="109"/>
      <c r="AT52" s="110"/>
      <c r="AU52" s="109"/>
      <c r="AV52" s="110"/>
      <c r="AW52" s="110"/>
      <c r="AX52" s="110"/>
      <c r="AY52" s="109"/>
      <c r="AZ52" s="110"/>
      <c r="BA52" s="109"/>
      <c r="BB52" s="110"/>
      <c r="BC52" s="109"/>
      <c r="BD52" s="110"/>
      <c r="BE52" s="110"/>
      <c r="BF52" s="110"/>
      <c r="BG52" s="109"/>
      <c r="BH52" s="110"/>
      <c r="BI52" s="109"/>
      <c r="BJ52" s="110"/>
      <c r="BK52" s="109"/>
      <c r="BL52" s="110"/>
      <c r="BM52" s="110"/>
      <c r="BN52" s="110"/>
    </row>
    <row r="53" spans="2:66" ht="12.75" customHeight="1" hidden="1">
      <c r="B53" s="94"/>
      <c r="C53" s="68"/>
      <c r="D53" s="68"/>
      <c r="E53" s="68" t="str">
        <f>Zusammenstellung!$C$14</f>
        <v>Schwarzwild</v>
      </c>
      <c r="F53" s="68"/>
      <c r="G53" s="68"/>
      <c r="H53" s="68"/>
      <c r="I53" s="68"/>
      <c r="J53" s="95"/>
      <c r="K53" s="95"/>
      <c r="L53" s="68"/>
      <c r="M53" s="96"/>
      <c r="N53" s="96"/>
      <c r="O53" s="97"/>
      <c r="P53" s="98"/>
      <c r="S53" s="109"/>
      <c r="T53" s="110"/>
      <c r="U53" s="109"/>
      <c r="V53" s="110"/>
      <c r="W53" s="109"/>
      <c r="X53" s="110"/>
      <c r="Y53" s="109"/>
      <c r="Z53" s="110"/>
      <c r="AA53" s="109"/>
      <c r="AB53" s="110"/>
      <c r="AC53" s="109"/>
      <c r="AD53" s="110"/>
      <c r="AE53" s="109"/>
      <c r="AF53" s="110"/>
      <c r="AG53" s="110"/>
      <c r="AH53" s="110"/>
      <c r="AI53" s="109"/>
      <c r="AJ53" s="110"/>
      <c r="AK53" s="109"/>
      <c r="AL53" s="110"/>
      <c r="AM53" s="109"/>
      <c r="AN53" s="110"/>
      <c r="AO53" s="110"/>
      <c r="AP53" s="110"/>
      <c r="AQ53" s="109"/>
      <c r="AR53" s="110"/>
      <c r="AS53" s="109"/>
      <c r="AT53" s="110"/>
      <c r="AU53" s="109"/>
      <c r="AV53" s="110"/>
      <c r="AW53" s="110"/>
      <c r="AX53" s="110"/>
      <c r="AY53" s="109"/>
      <c r="AZ53" s="110"/>
      <c r="BA53" s="109"/>
      <c r="BB53" s="110"/>
      <c r="BC53" s="109"/>
      <c r="BD53" s="110"/>
      <c r="BE53" s="110"/>
      <c r="BF53" s="110"/>
      <c r="BG53" s="109"/>
      <c r="BH53" s="110"/>
      <c r="BI53" s="109"/>
      <c r="BJ53" s="110"/>
      <c r="BK53" s="109"/>
      <c r="BL53" s="110"/>
      <c r="BM53" s="110"/>
      <c r="BN53" s="110"/>
    </row>
    <row r="54" spans="2:66" ht="12.75" customHeight="1" hidden="1">
      <c r="B54" s="94"/>
      <c r="C54" s="68"/>
      <c r="D54" s="68"/>
      <c r="E54" s="68" t="str">
        <f>Zusammenstellung!$D$14</f>
        <v>Rehwild</v>
      </c>
      <c r="F54" s="68"/>
      <c r="G54" s="68"/>
      <c r="H54" s="68"/>
      <c r="I54" s="68"/>
      <c r="J54" s="95"/>
      <c r="K54" s="95"/>
      <c r="L54" s="68"/>
      <c r="M54" s="96"/>
      <c r="N54" s="96"/>
      <c r="O54" s="97"/>
      <c r="P54" s="98"/>
      <c r="S54" s="109"/>
      <c r="T54" s="110"/>
      <c r="U54" s="109"/>
      <c r="V54" s="110"/>
      <c r="W54" s="109"/>
      <c r="X54" s="110"/>
      <c r="Y54" s="109"/>
      <c r="Z54" s="110"/>
      <c r="AA54" s="109"/>
      <c r="AB54" s="110"/>
      <c r="AC54" s="109"/>
      <c r="AD54" s="110"/>
      <c r="AE54" s="109"/>
      <c r="AF54" s="110"/>
      <c r="AG54" s="110"/>
      <c r="AH54" s="110"/>
      <c r="AI54" s="109"/>
      <c r="AJ54" s="110"/>
      <c r="AK54" s="109"/>
      <c r="AL54" s="110"/>
      <c r="AM54" s="109"/>
      <c r="AN54" s="110"/>
      <c r="AO54" s="110"/>
      <c r="AP54" s="110"/>
      <c r="AQ54" s="109"/>
      <c r="AR54" s="110"/>
      <c r="AS54" s="109"/>
      <c r="AT54" s="110"/>
      <c r="AU54" s="109"/>
      <c r="AV54" s="110"/>
      <c r="AW54" s="110"/>
      <c r="AX54" s="110"/>
      <c r="AY54" s="109"/>
      <c r="AZ54" s="110"/>
      <c r="BA54" s="109"/>
      <c r="BB54" s="110"/>
      <c r="BC54" s="109"/>
      <c r="BD54" s="110"/>
      <c r="BE54" s="110"/>
      <c r="BF54" s="110"/>
      <c r="BG54" s="109"/>
      <c r="BH54" s="110"/>
      <c r="BI54" s="109"/>
      <c r="BJ54" s="110"/>
      <c r="BK54" s="109"/>
      <c r="BL54" s="110"/>
      <c r="BM54" s="110"/>
      <c r="BN54" s="110"/>
    </row>
    <row r="55" spans="2:66" ht="12.75" customHeight="1" hidden="1">
      <c r="B55" s="94"/>
      <c r="C55" s="68"/>
      <c r="D55" s="68"/>
      <c r="E55" s="68" t="str">
        <f>Zusammenstellung!$E$14</f>
        <v>Gamswild</v>
      </c>
      <c r="F55" s="68"/>
      <c r="G55" s="68"/>
      <c r="H55" s="68"/>
      <c r="I55" s="68"/>
      <c r="J55" s="95"/>
      <c r="K55" s="95"/>
      <c r="L55" s="68"/>
      <c r="M55" s="96"/>
      <c r="N55" s="96"/>
      <c r="O55" s="97"/>
      <c r="P55" s="98"/>
      <c r="S55" s="109"/>
      <c r="T55" s="110"/>
      <c r="U55" s="109"/>
      <c r="V55" s="110"/>
      <c r="W55" s="109"/>
      <c r="X55" s="110"/>
      <c r="Y55" s="109"/>
      <c r="Z55" s="110"/>
      <c r="AA55" s="109"/>
      <c r="AB55" s="110"/>
      <c r="AC55" s="109"/>
      <c r="AD55" s="110"/>
      <c r="AE55" s="109"/>
      <c r="AF55" s="110"/>
      <c r="AG55" s="110"/>
      <c r="AH55" s="110"/>
      <c r="AI55" s="109"/>
      <c r="AJ55" s="110"/>
      <c r="AK55" s="109"/>
      <c r="AL55" s="110"/>
      <c r="AM55" s="109"/>
      <c r="AN55" s="110"/>
      <c r="AO55" s="110"/>
      <c r="AP55" s="110"/>
      <c r="AQ55" s="109"/>
      <c r="AR55" s="110"/>
      <c r="AS55" s="109"/>
      <c r="AT55" s="110"/>
      <c r="AU55" s="109"/>
      <c r="AV55" s="110"/>
      <c r="AW55" s="110"/>
      <c r="AX55" s="110"/>
      <c r="AY55" s="109"/>
      <c r="AZ55" s="110"/>
      <c r="BA55" s="109"/>
      <c r="BB55" s="110"/>
      <c r="BC55" s="109"/>
      <c r="BD55" s="110"/>
      <c r="BE55" s="110"/>
      <c r="BF55" s="110"/>
      <c r="BG55" s="109"/>
      <c r="BH55" s="110"/>
      <c r="BI55" s="109"/>
      <c r="BJ55" s="110"/>
      <c r="BK55" s="109"/>
      <c r="BL55" s="110"/>
      <c r="BM55" s="110"/>
      <c r="BN55" s="110"/>
    </row>
    <row r="56" spans="2:66" ht="12.75" customHeight="1" hidden="1">
      <c r="B56" s="94"/>
      <c r="C56" s="68"/>
      <c r="D56" s="68"/>
      <c r="E56" s="68" t="str">
        <f>Zusammenstellung!$F$14</f>
        <v>Damwild</v>
      </c>
      <c r="F56" s="68"/>
      <c r="G56" s="68"/>
      <c r="H56" s="68"/>
      <c r="I56" s="68"/>
      <c r="J56" s="95"/>
      <c r="K56" s="95"/>
      <c r="L56" s="68"/>
      <c r="M56" s="96" t="s">
        <v>43</v>
      </c>
      <c r="N56" s="96" t="s">
        <v>43</v>
      </c>
      <c r="O56" s="97"/>
      <c r="P56" s="98"/>
      <c r="S56" s="109"/>
      <c r="T56" s="110"/>
      <c r="U56" s="109"/>
      <c r="V56" s="110"/>
      <c r="W56" s="109"/>
      <c r="X56" s="110"/>
      <c r="Y56" s="109"/>
      <c r="Z56" s="110"/>
      <c r="AA56" s="109"/>
      <c r="AB56" s="110"/>
      <c r="AC56" s="109"/>
      <c r="AD56" s="110"/>
      <c r="AE56" s="109"/>
      <c r="AF56" s="110"/>
      <c r="AG56" s="110"/>
      <c r="AH56" s="110"/>
      <c r="AI56" s="109"/>
      <c r="AJ56" s="110"/>
      <c r="AK56" s="109"/>
      <c r="AL56" s="110"/>
      <c r="AM56" s="109"/>
      <c r="AN56" s="110"/>
      <c r="AO56" s="110"/>
      <c r="AP56" s="110"/>
      <c r="AQ56" s="109"/>
      <c r="AR56" s="110"/>
      <c r="AS56" s="109"/>
      <c r="AT56" s="110"/>
      <c r="AU56" s="109"/>
      <c r="AV56" s="110"/>
      <c r="AW56" s="110"/>
      <c r="AX56" s="110"/>
      <c r="AY56" s="109"/>
      <c r="AZ56" s="110"/>
      <c r="BA56" s="109"/>
      <c r="BB56" s="110"/>
      <c r="BC56" s="109"/>
      <c r="BD56" s="110"/>
      <c r="BE56" s="110"/>
      <c r="BF56" s="110"/>
      <c r="BG56" s="109"/>
      <c r="BH56" s="110"/>
      <c r="BI56" s="109"/>
      <c r="BJ56" s="110"/>
      <c r="BK56" s="109"/>
      <c r="BL56" s="110"/>
      <c r="BM56" s="110"/>
      <c r="BN56" s="110"/>
    </row>
    <row r="57" spans="2:66" ht="12.75" customHeight="1" hidden="1">
      <c r="B57" s="94"/>
      <c r="C57" s="68"/>
      <c r="D57" s="68"/>
      <c r="E57" s="68" t="str">
        <f>Zusammenstellung!$G$14</f>
        <v>Sonst. Schalenwild</v>
      </c>
      <c r="F57" s="68"/>
      <c r="G57" s="68"/>
      <c r="H57" s="68"/>
      <c r="I57" s="68"/>
      <c r="J57" s="95"/>
      <c r="K57" s="95"/>
      <c r="L57" s="68"/>
      <c r="M57" s="96" t="s">
        <v>44</v>
      </c>
      <c r="N57" s="96" t="s">
        <v>44</v>
      </c>
      <c r="O57" s="97"/>
      <c r="P57" s="98"/>
      <c r="S57" s="109"/>
      <c r="T57" s="110"/>
      <c r="U57" s="109"/>
      <c r="V57" s="110"/>
      <c r="W57" s="109"/>
      <c r="X57" s="110"/>
      <c r="Y57" s="109"/>
      <c r="Z57" s="110"/>
      <c r="AA57" s="109"/>
      <c r="AB57" s="110"/>
      <c r="AC57" s="109"/>
      <c r="AD57" s="110"/>
      <c r="AE57" s="109"/>
      <c r="AF57" s="110"/>
      <c r="AG57" s="110"/>
      <c r="AH57" s="110"/>
      <c r="AI57" s="109"/>
      <c r="AJ57" s="110"/>
      <c r="AK57" s="109"/>
      <c r="AL57" s="110"/>
      <c r="AM57" s="109"/>
      <c r="AN57" s="110"/>
      <c r="AO57" s="110"/>
      <c r="AP57" s="110"/>
      <c r="AQ57" s="109"/>
      <c r="AR57" s="110"/>
      <c r="AS57" s="109"/>
      <c r="AT57" s="110"/>
      <c r="AU57" s="109"/>
      <c r="AV57" s="110"/>
      <c r="AW57" s="110"/>
      <c r="AX57" s="110"/>
      <c r="AY57" s="109"/>
      <c r="AZ57" s="110"/>
      <c r="BA57" s="109"/>
      <c r="BB57" s="110"/>
      <c r="BC57" s="109"/>
      <c r="BD57" s="110"/>
      <c r="BE57" s="110"/>
      <c r="BF57" s="110"/>
      <c r="BG57" s="109"/>
      <c r="BH57" s="110"/>
      <c r="BI57" s="109"/>
      <c r="BJ57" s="110"/>
      <c r="BK57" s="109"/>
      <c r="BL57" s="110"/>
      <c r="BM57" s="110"/>
      <c r="BN57" s="110"/>
    </row>
    <row r="58" spans="2:135" ht="10.5" customHeight="1" thickBot="1">
      <c r="B58" s="174">
        <v>16</v>
      </c>
      <c r="C58" s="175"/>
      <c r="D58" s="176"/>
      <c r="E58" s="20"/>
      <c r="F58" s="176"/>
      <c r="G58" s="177"/>
      <c r="H58" s="179"/>
      <c r="I58" s="178"/>
      <c r="J58" s="181"/>
      <c r="K58" s="167"/>
      <c r="L58" s="178"/>
      <c r="M58" s="167" t="s">
        <v>26</v>
      </c>
      <c r="N58" s="167" t="s">
        <v>26</v>
      </c>
      <c r="O58" s="182"/>
      <c r="P58" s="201">
        <f>P42+1</f>
        <v>16</v>
      </c>
      <c r="S58" s="170" t="b">
        <f>AND(E58=Zusammenstellung!$B$14,(I58+J58)&gt;300)</f>
        <v>0</v>
      </c>
      <c r="T58" s="172">
        <f>IF(S58=TRUE,1,0)</f>
        <v>0</v>
      </c>
      <c r="U58" s="170" t="b">
        <f>AND(E58=Zusammenstellung!$B$14,(I58+J58)&lt;=300)</f>
        <v>0</v>
      </c>
      <c r="V58" s="172">
        <f>IF(U58=TRUE,1,0)</f>
        <v>0</v>
      </c>
      <c r="W58" s="170" t="b">
        <f>AND(E58=Zusammenstellung!$B$14,J58&gt;0)</f>
        <v>0</v>
      </c>
      <c r="X58" s="172">
        <f>IF(W58=TRUE,1,0)</f>
        <v>0</v>
      </c>
      <c r="Y58" s="173" t="b">
        <f>AND(E58=Zusammenstellung!$B$14,N58="ja")</f>
        <v>0</v>
      </c>
      <c r="Z58" s="202">
        <f>IF(Y58=TRUE,1,0)</f>
        <v>0</v>
      </c>
      <c r="AA58" s="170" t="b">
        <f>AND(E58=Zusammenstellung!$C$14,(I58+J58)&gt;300)</f>
        <v>0</v>
      </c>
      <c r="AB58" s="172">
        <f>IF(AA58=TRUE,1,0)</f>
        <v>0</v>
      </c>
      <c r="AC58" s="170" t="b">
        <f>AND(E58=Zusammenstellung!$C$14,(I58+J58)&lt;=300)</f>
        <v>0</v>
      </c>
      <c r="AD58" s="172">
        <f>IF(AC58=TRUE,1,0)</f>
        <v>0</v>
      </c>
      <c r="AE58" s="170" t="b">
        <f>AND(E58=Zusammenstellung!$C$14,J58&gt;0)</f>
        <v>0</v>
      </c>
      <c r="AF58" s="172">
        <f>IF(AE58=TRUE,1,0)</f>
        <v>0</v>
      </c>
      <c r="AG58" s="170" t="b">
        <f>AND(E58=Zusammenstellung!$C$14,N58="ja")</f>
        <v>0</v>
      </c>
      <c r="AH58" s="172">
        <f>IF(AG58=TRUE,1,0)</f>
        <v>0</v>
      </c>
      <c r="AI58" s="170" t="b">
        <f>AND(E58=Zusammenstellung!$D$14,(I58+J58)&gt;300)</f>
        <v>0</v>
      </c>
      <c r="AJ58" s="172">
        <f>IF(AI58=TRUE,1,0)</f>
        <v>0</v>
      </c>
      <c r="AK58" s="170" t="b">
        <f>AND(E58=Zusammenstellung!$D$14,(I58+J58)&lt;=300)</f>
        <v>0</v>
      </c>
      <c r="AL58" s="172">
        <f>IF(AK58=TRUE,1,0)</f>
        <v>0</v>
      </c>
      <c r="AM58" s="170" t="b">
        <f>AND(E58=Zusammenstellung!$D$14,J58&gt;0)</f>
        <v>0</v>
      </c>
      <c r="AN58" s="172">
        <f>IF(AM58=TRUE,1,0)</f>
        <v>0</v>
      </c>
      <c r="AO58" s="170" t="b">
        <f>AND(E58=Zusammenstellung!$D$14,N58="ja")</f>
        <v>0</v>
      </c>
      <c r="AP58" s="172">
        <f>IF(AO58=TRUE,1,0)</f>
        <v>0</v>
      </c>
      <c r="AQ58" s="170" t="b">
        <f>AND(E58=Zusammenstellung!$E$14,(I58+J58)&gt;300)</f>
        <v>0</v>
      </c>
      <c r="AR58" s="172">
        <f>IF(AQ58=TRUE,1,0)</f>
        <v>0</v>
      </c>
      <c r="AS58" s="170" t="b">
        <f>AND(E58=Zusammenstellung!$E$14,(I58+J58)&lt;=300)</f>
        <v>0</v>
      </c>
      <c r="AT58" s="172">
        <f>IF(AS58=TRUE,1,0)</f>
        <v>0</v>
      </c>
      <c r="AU58" s="170" t="b">
        <f>AND(E58=Zusammenstellung!$E$14,J58&gt;0)</f>
        <v>0</v>
      </c>
      <c r="AV58" s="172">
        <f>IF(AU58=TRUE,1,0)</f>
        <v>0</v>
      </c>
      <c r="AW58" s="170" t="b">
        <f>AND(E58=Zusammenstellung!$E$14,N58="ja")</f>
        <v>0</v>
      </c>
      <c r="AX58" s="172">
        <f>IF(AW58=TRUE,1,0)</f>
        <v>0</v>
      </c>
      <c r="AY58" s="170" t="b">
        <f>AND(E58=Zusammenstellung!$F$14,(I58+J58)&gt;300)</f>
        <v>0</v>
      </c>
      <c r="AZ58" s="172">
        <f>IF(AY58=TRUE,1,0)</f>
        <v>0</v>
      </c>
      <c r="BA58" s="170" t="b">
        <f>AND(E58=Zusammenstellung!$F$14,(I58+J58)&lt;=300)</f>
        <v>0</v>
      </c>
      <c r="BB58" s="172">
        <f>IF(BA58=TRUE,1,0)</f>
        <v>0</v>
      </c>
      <c r="BC58" s="170" t="b">
        <f>AND(E58=Zusammenstellung!$F$14,J58&gt;0)</f>
        <v>0</v>
      </c>
      <c r="BD58" s="172">
        <f>IF(BC58=TRUE,1,0)</f>
        <v>0</v>
      </c>
      <c r="BE58" s="170" t="b">
        <f>AND(E58=Zusammenstellung!$F$14,N58="ja")</f>
        <v>0</v>
      </c>
      <c r="BF58" s="172">
        <f>IF(BE58=TRUE,1,0)</f>
        <v>0</v>
      </c>
      <c r="BG58" s="170" t="b">
        <f>AND(E58=Zusammenstellung!$G$14,(I58+J58)&gt;300)</f>
        <v>0</v>
      </c>
      <c r="BH58" s="172">
        <f>IF(BG58=TRUE,1,0)</f>
        <v>0</v>
      </c>
      <c r="BI58" s="170" t="b">
        <f>AND(E58=Zusammenstellung!$G$14,(I58+J58)&lt;=300)</f>
        <v>0</v>
      </c>
      <c r="BJ58" s="172">
        <f>IF(BI58=TRUE,1,0)</f>
        <v>0</v>
      </c>
      <c r="BK58" s="170" t="b">
        <f>AND(E58=Zusammenstellung!$G$14,J58&gt;0)</f>
        <v>0</v>
      </c>
      <c r="BL58" s="172">
        <f>IF(BK58=TRUE,1,0)</f>
        <v>0</v>
      </c>
      <c r="BM58" s="170" t="b">
        <f>AND(E58=Zusammenstellung!$G$14,N58="ja")</f>
        <v>0</v>
      </c>
      <c r="BN58" s="172">
        <f aca="true" t="shared" si="0" ref="BN58:BN86">IF(BM58=TRUE,1,0)</f>
        <v>0</v>
      </c>
      <c r="BO58" s="203">
        <f>IF(M58="ja",1,0)</f>
        <v>0</v>
      </c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</row>
    <row r="59" spans="2:135" ht="10.5" customHeight="1">
      <c r="B59" s="174"/>
      <c r="C59" s="175"/>
      <c r="D59" s="176"/>
      <c r="E59" s="21"/>
      <c r="F59" s="176"/>
      <c r="G59" s="177"/>
      <c r="H59" s="179"/>
      <c r="I59" s="178"/>
      <c r="J59" s="181"/>
      <c r="K59" s="167"/>
      <c r="L59" s="178"/>
      <c r="M59" s="167"/>
      <c r="N59" s="167"/>
      <c r="O59" s="183"/>
      <c r="P59" s="201"/>
      <c r="S59" s="170"/>
      <c r="T59" s="172"/>
      <c r="U59" s="170"/>
      <c r="V59" s="172"/>
      <c r="W59" s="170"/>
      <c r="X59" s="172"/>
      <c r="Y59" s="173"/>
      <c r="Z59" s="202"/>
      <c r="AA59" s="170"/>
      <c r="AB59" s="172"/>
      <c r="AC59" s="170"/>
      <c r="AD59" s="172"/>
      <c r="AE59" s="170"/>
      <c r="AF59" s="172"/>
      <c r="AG59" s="170"/>
      <c r="AH59" s="172"/>
      <c r="AI59" s="170"/>
      <c r="AJ59" s="172"/>
      <c r="AK59" s="170"/>
      <c r="AL59" s="172"/>
      <c r="AM59" s="170"/>
      <c r="AN59" s="172"/>
      <c r="AO59" s="170"/>
      <c r="AP59" s="172"/>
      <c r="AQ59" s="170"/>
      <c r="AR59" s="172"/>
      <c r="AS59" s="170"/>
      <c r="AT59" s="172"/>
      <c r="AU59" s="170"/>
      <c r="AV59" s="172"/>
      <c r="AW59" s="170"/>
      <c r="AX59" s="172"/>
      <c r="AY59" s="170"/>
      <c r="AZ59" s="172"/>
      <c r="BA59" s="170"/>
      <c r="BB59" s="172"/>
      <c r="BC59" s="170"/>
      <c r="BD59" s="172"/>
      <c r="BE59" s="170"/>
      <c r="BF59" s="172"/>
      <c r="BG59" s="170"/>
      <c r="BH59" s="172"/>
      <c r="BI59" s="170"/>
      <c r="BJ59" s="172"/>
      <c r="BK59" s="170"/>
      <c r="BL59" s="172"/>
      <c r="BM59" s="170"/>
      <c r="BN59" s="172"/>
      <c r="BO59" s="203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</row>
    <row r="60" spans="2:67" ht="10.5" customHeight="1">
      <c r="B60" s="187">
        <v>17</v>
      </c>
      <c r="C60" s="188"/>
      <c r="D60" s="189"/>
      <c r="E60" s="20"/>
      <c r="F60" s="189"/>
      <c r="G60" s="190"/>
      <c r="H60" s="191"/>
      <c r="I60" s="192"/>
      <c r="J60" s="193"/>
      <c r="K60" s="167"/>
      <c r="L60" s="192"/>
      <c r="M60" s="167" t="s">
        <v>26</v>
      </c>
      <c r="N60" s="167" t="s">
        <v>26</v>
      </c>
      <c r="O60" s="194"/>
      <c r="P60" s="195">
        <f>P58+1</f>
        <v>17</v>
      </c>
      <c r="S60" s="173" t="b">
        <f>AND(E60=Zusammenstellung!$B$14,(I60+J60)&gt;300)</f>
        <v>0</v>
      </c>
      <c r="T60" s="180">
        <f>IF(S60=TRUE,1,0)</f>
        <v>0</v>
      </c>
      <c r="U60" s="173" t="b">
        <f>AND(E60=Zusammenstellung!$B$14,(I60+J60)&lt;=300)</f>
        <v>0</v>
      </c>
      <c r="V60" s="180">
        <f>IF(U60=TRUE,1,0)</f>
        <v>0</v>
      </c>
      <c r="W60" s="173" t="b">
        <f>AND(E60=Zusammenstellung!$B$14,J60&gt;0)</f>
        <v>0</v>
      </c>
      <c r="X60" s="180">
        <f>IF(W60=TRUE,1,0)</f>
        <v>0</v>
      </c>
      <c r="Y60" s="173" t="b">
        <f>AND(E60=Zusammenstellung!$B$14,N60="ja")</f>
        <v>0</v>
      </c>
      <c r="Z60" s="180">
        <f>IF(Y60=TRUE,1,0)</f>
        <v>0</v>
      </c>
      <c r="AA60" s="173" t="b">
        <f>AND(E60=Zusammenstellung!$C$14,(I60+J60)&gt;300)</f>
        <v>0</v>
      </c>
      <c r="AB60" s="180">
        <f>IF(AA60=TRUE,1,0)</f>
        <v>0</v>
      </c>
      <c r="AC60" s="173" t="b">
        <f>AND(E60=Zusammenstellung!$C$14,(I60+J60)&lt;=300)</f>
        <v>0</v>
      </c>
      <c r="AD60" s="180">
        <f>IF(AC60=TRUE,1,0)</f>
        <v>0</v>
      </c>
      <c r="AE60" s="173" t="b">
        <f>AND(E60=Zusammenstellung!$C$14,J60&gt;0)</f>
        <v>0</v>
      </c>
      <c r="AF60" s="180">
        <f>IF(AE60=TRUE,1,0)</f>
        <v>0</v>
      </c>
      <c r="AG60" s="173" t="b">
        <f>AND(E60=Zusammenstellung!$C$14,N60="ja")</f>
        <v>0</v>
      </c>
      <c r="AH60" s="180">
        <f>IF(AG60=TRUE,1,0)</f>
        <v>0</v>
      </c>
      <c r="AI60" s="173" t="b">
        <f>AND(E60=Zusammenstellung!$D$14,(I60+J60)&gt;300)</f>
        <v>0</v>
      </c>
      <c r="AJ60" s="180">
        <f>IF(AI60=TRUE,1,0)</f>
        <v>0</v>
      </c>
      <c r="AK60" s="173" t="b">
        <f>AND(E60=Zusammenstellung!$D$14,(I60+J60)&lt;=300)</f>
        <v>0</v>
      </c>
      <c r="AL60" s="180">
        <f>IF(AK60=TRUE,1,0)</f>
        <v>0</v>
      </c>
      <c r="AM60" s="173" t="b">
        <f>AND(E60=Zusammenstellung!$D$14,J60&gt;0)</f>
        <v>0</v>
      </c>
      <c r="AN60" s="180">
        <f>IF(AM60=TRUE,1,0)</f>
        <v>0</v>
      </c>
      <c r="AO60" s="173" t="b">
        <f>AND(E60=Zusammenstellung!$D$14,N60="ja")</f>
        <v>0</v>
      </c>
      <c r="AP60" s="180">
        <f>IF(AO60=TRUE,1,0)</f>
        <v>0</v>
      </c>
      <c r="AQ60" s="173" t="b">
        <f>AND(E60=Zusammenstellung!$E$14,(I60+J60)&gt;300)</f>
        <v>0</v>
      </c>
      <c r="AR60" s="180">
        <f>IF(AQ60=TRUE,1,0)</f>
        <v>0</v>
      </c>
      <c r="AS60" s="173" t="b">
        <f>AND(E60=Zusammenstellung!$E$14,(I60+J60)&lt;=300)</f>
        <v>0</v>
      </c>
      <c r="AT60" s="180">
        <f>IF(AS60=TRUE,1,0)</f>
        <v>0</v>
      </c>
      <c r="AU60" s="173" t="b">
        <f>AND(E60=Zusammenstellung!$E$14,J60&gt;0)</f>
        <v>0</v>
      </c>
      <c r="AV60" s="180">
        <f>IF(AU60=TRUE,1,0)</f>
        <v>0</v>
      </c>
      <c r="AW60" s="173" t="b">
        <f>AND(E60=Zusammenstellung!$E$14,N60="ja")</f>
        <v>0</v>
      </c>
      <c r="AX60" s="180">
        <f>IF(AW60=TRUE,1,0)</f>
        <v>0</v>
      </c>
      <c r="AY60" s="173" t="b">
        <f>AND(E60=Zusammenstellung!$F$14,(I60+J60)&gt;300)</f>
        <v>0</v>
      </c>
      <c r="AZ60" s="180">
        <f>IF(AY60=TRUE,1,0)</f>
        <v>0</v>
      </c>
      <c r="BA60" s="173" t="b">
        <f>AND(E60=Zusammenstellung!$F$14,(I60+J60)&lt;=300)</f>
        <v>0</v>
      </c>
      <c r="BB60" s="180">
        <f>IF(BA60=TRUE,1,0)</f>
        <v>0</v>
      </c>
      <c r="BC60" s="173" t="b">
        <f>AND(E60=Zusammenstellung!$F$14,J60&gt;0)</f>
        <v>0</v>
      </c>
      <c r="BD60" s="180">
        <f>IF(BC60=TRUE,1,0)</f>
        <v>0</v>
      </c>
      <c r="BE60" s="173" t="b">
        <f>AND(E60=Zusammenstellung!$F$14,N60="ja")</f>
        <v>0</v>
      </c>
      <c r="BF60" s="180">
        <f>IF(BE60=TRUE,1,0)</f>
        <v>0</v>
      </c>
      <c r="BG60" s="173" t="b">
        <f>AND(E60=Zusammenstellung!$G$14,(I60+J60)&gt;300)</f>
        <v>0</v>
      </c>
      <c r="BH60" s="180">
        <f>IF(BG60=TRUE,1,0)</f>
        <v>0</v>
      </c>
      <c r="BI60" s="173" t="b">
        <f>AND(E60=Zusammenstellung!$G$14,(I60+J60)&lt;=300)</f>
        <v>0</v>
      </c>
      <c r="BJ60" s="180">
        <f>IF(BI60=TRUE,1,0)</f>
        <v>0</v>
      </c>
      <c r="BK60" s="173" t="b">
        <f>AND(E60=Zusammenstellung!$G$14,J60&gt;0)</f>
        <v>0</v>
      </c>
      <c r="BL60" s="180">
        <f>IF(BK60=TRUE,1,0)</f>
        <v>0</v>
      </c>
      <c r="BM60" s="173" t="b">
        <f>AND(E60=Zusammenstellung!$G$14,N60="ja")</f>
        <v>0</v>
      </c>
      <c r="BN60" s="180">
        <f t="shared" si="0"/>
        <v>0</v>
      </c>
      <c r="BO60" s="186">
        <f>IF(M60="ja",1,0)</f>
        <v>0</v>
      </c>
    </row>
    <row r="61" spans="2:67" ht="10.5" customHeight="1">
      <c r="B61" s="187"/>
      <c r="C61" s="188"/>
      <c r="D61" s="189"/>
      <c r="E61" s="21"/>
      <c r="F61" s="189"/>
      <c r="G61" s="190"/>
      <c r="H61" s="191"/>
      <c r="I61" s="192"/>
      <c r="J61" s="193"/>
      <c r="K61" s="167"/>
      <c r="L61" s="192"/>
      <c r="M61" s="167"/>
      <c r="N61" s="167"/>
      <c r="O61" s="194"/>
      <c r="P61" s="195"/>
      <c r="S61" s="173"/>
      <c r="T61" s="180"/>
      <c r="U61" s="173"/>
      <c r="V61" s="180"/>
      <c r="W61" s="173"/>
      <c r="X61" s="180"/>
      <c r="Y61" s="173"/>
      <c r="Z61" s="180"/>
      <c r="AA61" s="173"/>
      <c r="AB61" s="180"/>
      <c r="AC61" s="173"/>
      <c r="AD61" s="180"/>
      <c r="AE61" s="173"/>
      <c r="AF61" s="180"/>
      <c r="AG61" s="173"/>
      <c r="AH61" s="180"/>
      <c r="AI61" s="173"/>
      <c r="AJ61" s="180"/>
      <c r="AK61" s="173"/>
      <c r="AL61" s="180"/>
      <c r="AM61" s="173"/>
      <c r="AN61" s="180"/>
      <c r="AO61" s="173"/>
      <c r="AP61" s="180"/>
      <c r="AQ61" s="173"/>
      <c r="AR61" s="180"/>
      <c r="AS61" s="173"/>
      <c r="AT61" s="180"/>
      <c r="AU61" s="173"/>
      <c r="AV61" s="180"/>
      <c r="AW61" s="173"/>
      <c r="AX61" s="180"/>
      <c r="AY61" s="173"/>
      <c r="AZ61" s="180"/>
      <c r="BA61" s="173"/>
      <c r="BB61" s="180"/>
      <c r="BC61" s="173"/>
      <c r="BD61" s="180"/>
      <c r="BE61" s="173"/>
      <c r="BF61" s="180"/>
      <c r="BG61" s="173"/>
      <c r="BH61" s="180"/>
      <c r="BI61" s="173"/>
      <c r="BJ61" s="180"/>
      <c r="BK61" s="173"/>
      <c r="BL61" s="180"/>
      <c r="BM61" s="173"/>
      <c r="BN61" s="180"/>
      <c r="BO61" s="186"/>
    </row>
    <row r="62" spans="2:67" ht="9.75" customHeight="1">
      <c r="B62" s="187">
        <v>18</v>
      </c>
      <c r="C62" s="188"/>
      <c r="D62" s="189"/>
      <c r="E62" s="20"/>
      <c r="F62" s="189"/>
      <c r="G62" s="190"/>
      <c r="H62" s="191"/>
      <c r="I62" s="192"/>
      <c r="J62" s="193"/>
      <c r="K62" s="167"/>
      <c r="L62" s="192"/>
      <c r="M62" s="167" t="s">
        <v>26</v>
      </c>
      <c r="N62" s="167" t="s">
        <v>26</v>
      </c>
      <c r="O62" s="194"/>
      <c r="P62" s="195">
        <f>P60+1</f>
        <v>18</v>
      </c>
      <c r="S62" s="173" t="b">
        <f>AND(E62=Zusammenstellung!$B$14,(I62+J62)&gt;300)</f>
        <v>0</v>
      </c>
      <c r="T62" s="180">
        <f>IF(S62=TRUE,1,0)</f>
        <v>0</v>
      </c>
      <c r="U62" s="173" t="b">
        <f>AND(E62=Zusammenstellung!$B$14,(I62+J62)&lt;=300)</f>
        <v>0</v>
      </c>
      <c r="V62" s="180">
        <f>IF(U62=TRUE,1,0)</f>
        <v>0</v>
      </c>
      <c r="W62" s="173" t="b">
        <f>AND(E62=Zusammenstellung!$B$14,J62&gt;0)</f>
        <v>0</v>
      </c>
      <c r="X62" s="180">
        <f>IF(W62=TRUE,1,0)</f>
        <v>0</v>
      </c>
      <c r="Y62" s="173" t="b">
        <f>AND(E62=Zusammenstellung!$B$14,N62="ja")</f>
        <v>0</v>
      </c>
      <c r="Z62" s="180">
        <f>IF(Y62=TRUE,1,0)</f>
        <v>0</v>
      </c>
      <c r="AA62" s="173" t="b">
        <f>AND(E62=Zusammenstellung!$C$14,(I62+J62)&gt;300)</f>
        <v>0</v>
      </c>
      <c r="AB62" s="180">
        <f>IF(AA62=TRUE,1,0)</f>
        <v>0</v>
      </c>
      <c r="AC62" s="173" t="b">
        <f>AND(E62=Zusammenstellung!$C$14,(I62+J62)&lt;=300)</f>
        <v>0</v>
      </c>
      <c r="AD62" s="180">
        <f>IF(AC62=TRUE,1,0)</f>
        <v>0</v>
      </c>
      <c r="AE62" s="173" t="b">
        <f>AND(E62=Zusammenstellung!$C$14,J62&gt;0)</f>
        <v>0</v>
      </c>
      <c r="AF62" s="180">
        <f>IF(AE62=TRUE,1,0)</f>
        <v>0</v>
      </c>
      <c r="AG62" s="173" t="b">
        <f>AND(E62=Zusammenstellung!$C$14,N62="ja")</f>
        <v>0</v>
      </c>
      <c r="AH62" s="180">
        <f>IF(AG62=TRUE,1,0)</f>
        <v>0</v>
      </c>
      <c r="AI62" s="173" t="b">
        <f>AND(E62=Zusammenstellung!$D$14,(I62+J62)&gt;300)</f>
        <v>0</v>
      </c>
      <c r="AJ62" s="180">
        <f>IF(AI62=TRUE,1,0)</f>
        <v>0</v>
      </c>
      <c r="AK62" s="173" t="b">
        <f>AND(E62=Zusammenstellung!$D$14,(I62+J62)&lt;=300)</f>
        <v>0</v>
      </c>
      <c r="AL62" s="180">
        <f>IF(AK62=TRUE,1,0)</f>
        <v>0</v>
      </c>
      <c r="AM62" s="173" t="b">
        <f>AND(E62=Zusammenstellung!$D$14,J62&gt;0)</f>
        <v>0</v>
      </c>
      <c r="AN62" s="180">
        <f>IF(AM62=TRUE,1,0)</f>
        <v>0</v>
      </c>
      <c r="AO62" s="173" t="b">
        <f>AND(E62=Zusammenstellung!$D$14,N62="ja")</f>
        <v>0</v>
      </c>
      <c r="AP62" s="180">
        <f>IF(AO62=TRUE,1,0)</f>
        <v>0</v>
      </c>
      <c r="AQ62" s="173" t="b">
        <f>AND(E62=Zusammenstellung!$E$14,(I62+J62)&gt;300)</f>
        <v>0</v>
      </c>
      <c r="AR62" s="180">
        <f>IF(AQ62=TRUE,1,0)</f>
        <v>0</v>
      </c>
      <c r="AS62" s="173" t="b">
        <f>AND(E62=Zusammenstellung!$E$14,(I62+J62)&lt;=300)</f>
        <v>0</v>
      </c>
      <c r="AT62" s="180">
        <f>IF(AS62=TRUE,1,0)</f>
        <v>0</v>
      </c>
      <c r="AU62" s="173" t="b">
        <f>AND(E62=Zusammenstellung!$E$14,J62&gt;0)</f>
        <v>0</v>
      </c>
      <c r="AV62" s="180">
        <f>IF(AU62=TRUE,1,0)</f>
        <v>0</v>
      </c>
      <c r="AW62" s="173" t="b">
        <f>AND(E62=Zusammenstellung!$E$14,N62="ja")</f>
        <v>0</v>
      </c>
      <c r="AX62" s="180">
        <f>IF(AW62=TRUE,1,0)</f>
        <v>0</v>
      </c>
      <c r="AY62" s="173" t="b">
        <f>AND(E62=Zusammenstellung!$F$14,(I62+J62)&gt;300)</f>
        <v>0</v>
      </c>
      <c r="AZ62" s="180">
        <f>IF(AY62=TRUE,1,0)</f>
        <v>0</v>
      </c>
      <c r="BA62" s="173" t="b">
        <f>AND(E62=Zusammenstellung!$F$14,(I62+J62)&lt;=300)</f>
        <v>0</v>
      </c>
      <c r="BB62" s="180">
        <f>IF(BA62=TRUE,1,0)</f>
        <v>0</v>
      </c>
      <c r="BC62" s="173" t="b">
        <f>AND(E62=Zusammenstellung!$F$14,J62&gt;0)</f>
        <v>0</v>
      </c>
      <c r="BD62" s="180">
        <f>IF(BC62=TRUE,1,0)</f>
        <v>0</v>
      </c>
      <c r="BE62" s="173" t="b">
        <f>AND(E62=Zusammenstellung!$F$14,N62="ja")</f>
        <v>0</v>
      </c>
      <c r="BF62" s="180">
        <f>IF(BE62=TRUE,1,0)</f>
        <v>0</v>
      </c>
      <c r="BG62" s="173" t="b">
        <f>AND(E62=Zusammenstellung!$G$14,(I62+J62)&gt;300)</f>
        <v>0</v>
      </c>
      <c r="BH62" s="180">
        <f>IF(BG62=TRUE,1,0)</f>
        <v>0</v>
      </c>
      <c r="BI62" s="173" t="b">
        <f>AND(E62=Zusammenstellung!$G$14,(I62+J62)&lt;=300)</f>
        <v>0</v>
      </c>
      <c r="BJ62" s="180">
        <f>IF(BI62=TRUE,1,0)</f>
        <v>0</v>
      </c>
      <c r="BK62" s="173" t="b">
        <f>AND(E62=Zusammenstellung!$G$14,J62&gt;0)</f>
        <v>0</v>
      </c>
      <c r="BL62" s="180">
        <f>IF(BK62=TRUE,1,0)</f>
        <v>0</v>
      </c>
      <c r="BM62" s="173" t="b">
        <f>AND(E62=Zusammenstellung!$G$14,N62="ja")</f>
        <v>0</v>
      </c>
      <c r="BN62" s="180">
        <f t="shared" si="0"/>
        <v>0</v>
      </c>
      <c r="BO62" s="186">
        <f>IF(M62="ja",1,0)</f>
        <v>0</v>
      </c>
    </row>
    <row r="63" spans="2:67" ht="9.75" customHeight="1">
      <c r="B63" s="187"/>
      <c r="C63" s="188"/>
      <c r="D63" s="189"/>
      <c r="E63" s="21"/>
      <c r="F63" s="189"/>
      <c r="G63" s="190"/>
      <c r="H63" s="191"/>
      <c r="I63" s="192"/>
      <c r="J63" s="193"/>
      <c r="K63" s="167"/>
      <c r="L63" s="192"/>
      <c r="M63" s="167"/>
      <c r="N63" s="167"/>
      <c r="O63" s="194"/>
      <c r="P63" s="195"/>
      <c r="S63" s="173"/>
      <c r="T63" s="180"/>
      <c r="U63" s="173"/>
      <c r="V63" s="180"/>
      <c r="W63" s="173"/>
      <c r="X63" s="180"/>
      <c r="Y63" s="173"/>
      <c r="Z63" s="180"/>
      <c r="AA63" s="173"/>
      <c r="AB63" s="180"/>
      <c r="AC63" s="173"/>
      <c r="AD63" s="180"/>
      <c r="AE63" s="173"/>
      <c r="AF63" s="180"/>
      <c r="AG63" s="173"/>
      <c r="AH63" s="180"/>
      <c r="AI63" s="173"/>
      <c r="AJ63" s="180"/>
      <c r="AK63" s="173"/>
      <c r="AL63" s="180"/>
      <c r="AM63" s="173"/>
      <c r="AN63" s="180"/>
      <c r="AO63" s="173"/>
      <c r="AP63" s="180"/>
      <c r="AQ63" s="173"/>
      <c r="AR63" s="180"/>
      <c r="AS63" s="173"/>
      <c r="AT63" s="180"/>
      <c r="AU63" s="173"/>
      <c r="AV63" s="180"/>
      <c r="AW63" s="173"/>
      <c r="AX63" s="180"/>
      <c r="AY63" s="173"/>
      <c r="AZ63" s="180"/>
      <c r="BA63" s="173"/>
      <c r="BB63" s="180"/>
      <c r="BC63" s="173"/>
      <c r="BD63" s="180"/>
      <c r="BE63" s="173"/>
      <c r="BF63" s="180"/>
      <c r="BG63" s="173"/>
      <c r="BH63" s="180"/>
      <c r="BI63" s="173"/>
      <c r="BJ63" s="180"/>
      <c r="BK63" s="173"/>
      <c r="BL63" s="180"/>
      <c r="BM63" s="173"/>
      <c r="BN63" s="180"/>
      <c r="BO63" s="186"/>
    </row>
    <row r="64" spans="2:67" ht="9.75" customHeight="1">
      <c r="B64" s="187">
        <v>19</v>
      </c>
      <c r="C64" s="188"/>
      <c r="D64" s="189"/>
      <c r="E64" s="20"/>
      <c r="F64" s="189"/>
      <c r="G64" s="190"/>
      <c r="H64" s="191"/>
      <c r="I64" s="192"/>
      <c r="J64" s="193"/>
      <c r="K64" s="167"/>
      <c r="L64" s="192"/>
      <c r="M64" s="167" t="s">
        <v>26</v>
      </c>
      <c r="N64" s="167" t="s">
        <v>26</v>
      </c>
      <c r="O64" s="194"/>
      <c r="P64" s="195">
        <f>P62+1</f>
        <v>19</v>
      </c>
      <c r="S64" s="173" t="b">
        <f>AND(E64=Zusammenstellung!$B$14,(I64+J64)&gt;300)</f>
        <v>0</v>
      </c>
      <c r="T64" s="180">
        <f>IF(S64=TRUE,1,0)</f>
        <v>0</v>
      </c>
      <c r="U64" s="173" t="b">
        <f>AND(E64=Zusammenstellung!$B$14,(I64+J64)&lt;=300)</f>
        <v>0</v>
      </c>
      <c r="V64" s="180">
        <f>IF(U64=TRUE,1,0)</f>
        <v>0</v>
      </c>
      <c r="W64" s="173" t="b">
        <f>AND(E64=Zusammenstellung!$B$14,J64&gt;0)</f>
        <v>0</v>
      </c>
      <c r="X64" s="180">
        <f>IF(W64=TRUE,1,0)</f>
        <v>0</v>
      </c>
      <c r="Y64" s="173" t="b">
        <f>AND(E64=Zusammenstellung!$B$14,N64="ja")</f>
        <v>0</v>
      </c>
      <c r="Z64" s="180">
        <f>IF(Y64=TRUE,1,0)</f>
        <v>0</v>
      </c>
      <c r="AA64" s="173" t="b">
        <f>AND(E64=Zusammenstellung!$C$14,(I64+J64)&gt;300)</f>
        <v>0</v>
      </c>
      <c r="AB64" s="180">
        <f>IF(AA64=TRUE,1,0)</f>
        <v>0</v>
      </c>
      <c r="AC64" s="173" t="b">
        <f>AND(E64=Zusammenstellung!$C$14,(I64+J64)&lt;=300)</f>
        <v>0</v>
      </c>
      <c r="AD64" s="180">
        <f>IF(AC64=TRUE,1,0)</f>
        <v>0</v>
      </c>
      <c r="AE64" s="173" t="b">
        <f>AND(E64=Zusammenstellung!$C$14,J64&gt;0)</f>
        <v>0</v>
      </c>
      <c r="AF64" s="180">
        <f>IF(AE64=TRUE,1,0)</f>
        <v>0</v>
      </c>
      <c r="AG64" s="173" t="b">
        <f>AND(E64=Zusammenstellung!$C$14,N64="ja")</f>
        <v>0</v>
      </c>
      <c r="AH64" s="180">
        <f>IF(AG64=TRUE,1,0)</f>
        <v>0</v>
      </c>
      <c r="AI64" s="173" t="b">
        <f>AND(E64=Zusammenstellung!$D$14,(I64+J64)&gt;300)</f>
        <v>0</v>
      </c>
      <c r="AJ64" s="180">
        <f>IF(AI64=TRUE,1,0)</f>
        <v>0</v>
      </c>
      <c r="AK64" s="173" t="b">
        <f>AND(E64=Zusammenstellung!$D$14,(I64+J64)&lt;=300)</f>
        <v>0</v>
      </c>
      <c r="AL64" s="180">
        <f>IF(AK64=TRUE,1,0)</f>
        <v>0</v>
      </c>
      <c r="AM64" s="173" t="b">
        <f>AND(E64=Zusammenstellung!$D$14,J64&gt;0)</f>
        <v>0</v>
      </c>
      <c r="AN64" s="180">
        <f>IF(AM64=TRUE,1,0)</f>
        <v>0</v>
      </c>
      <c r="AO64" s="173" t="b">
        <f>AND(E64=Zusammenstellung!$D$14,N64="ja")</f>
        <v>0</v>
      </c>
      <c r="AP64" s="180">
        <f>IF(AO64=TRUE,1,0)</f>
        <v>0</v>
      </c>
      <c r="AQ64" s="173" t="b">
        <f>AND(E64=Zusammenstellung!$E$14,(I64+J64)&gt;300)</f>
        <v>0</v>
      </c>
      <c r="AR64" s="180">
        <f>IF(AQ64=TRUE,1,0)</f>
        <v>0</v>
      </c>
      <c r="AS64" s="173" t="b">
        <f>AND(E64=Zusammenstellung!$E$14,(I64+J64)&lt;=300)</f>
        <v>0</v>
      </c>
      <c r="AT64" s="180">
        <f>IF(AS64=TRUE,1,0)</f>
        <v>0</v>
      </c>
      <c r="AU64" s="173" t="b">
        <f>AND(E64=Zusammenstellung!$E$14,J64&gt;0)</f>
        <v>0</v>
      </c>
      <c r="AV64" s="180">
        <f>IF(AU64=TRUE,1,0)</f>
        <v>0</v>
      </c>
      <c r="AW64" s="173" t="b">
        <f>AND(E64=Zusammenstellung!$E$14,N64="ja")</f>
        <v>0</v>
      </c>
      <c r="AX64" s="180">
        <f>IF(AW64=TRUE,1,0)</f>
        <v>0</v>
      </c>
      <c r="AY64" s="173" t="b">
        <f>AND(E64=Zusammenstellung!$F$14,(I64+J64)&gt;300)</f>
        <v>0</v>
      </c>
      <c r="AZ64" s="180">
        <f>IF(AY64=TRUE,1,0)</f>
        <v>0</v>
      </c>
      <c r="BA64" s="173" t="b">
        <f>AND(E64=Zusammenstellung!$F$14,(I64+J64)&lt;=300)</f>
        <v>0</v>
      </c>
      <c r="BB64" s="180">
        <f>IF(BA64=TRUE,1,0)</f>
        <v>0</v>
      </c>
      <c r="BC64" s="173" t="b">
        <f>AND(E64=Zusammenstellung!$F$14,J64&gt;0)</f>
        <v>0</v>
      </c>
      <c r="BD64" s="180">
        <f>IF(BC64=TRUE,1,0)</f>
        <v>0</v>
      </c>
      <c r="BE64" s="173" t="b">
        <f>AND(E64=Zusammenstellung!$F$14,N64="ja")</f>
        <v>0</v>
      </c>
      <c r="BF64" s="180">
        <f>IF(BE64=TRUE,1,0)</f>
        <v>0</v>
      </c>
      <c r="BG64" s="173" t="b">
        <f>AND(E64=Zusammenstellung!$G$14,(I64+J64)&gt;300)</f>
        <v>0</v>
      </c>
      <c r="BH64" s="180">
        <f>IF(BG64=TRUE,1,0)</f>
        <v>0</v>
      </c>
      <c r="BI64" s="173" t="b">
        <f>AND(E64=Zusammenstellung!$G$14,(I64+J64)&lt;=300)</f>
        <v>0</v>
      </c>
      <c r="BJ64" s="180">
        <f>IF(BI64=TRUE,1,0)</f>
        <v>0</v>
      </c>
      <c r="BK64" s="173" t="b">
        <f>AND(E64=Zusammenstellung!$G$14,J64&gt;0)</f>
        <v>0</v>
      </c>
      <c r="BL64" s="180">
        <f>IF(BK64=TRUE,1,0)</f>
        <v>0</v>
      </c>
      <c r="BM64" s="173" t="b">
        <f>AND(E64=Zusammenstellung!$G$14,N64="ja")</f>
        <v>0</v>
      </c>
      <c r="BN64" s="180">
        <f t="shared" si="0"/>
        <v>0</v>
      </c>
      <c r="BO64" s="186">
        <f>IF(M64="ja",1,0)</f>
        <v>0</v>
      </c>
    </row>
    <row r="65" spans="2:67" ht="9.75" customHeight="1">
      <c r="B65" s="187"/>
      <c r="C65" s="188"/>
      <c r="D65" s="189"/>
      <c r="E65" s="21"/>
      <c r="F65" s="189"/>
      <c r="G65" s="190"/>
      <c r="H65" s="191"/>
      <c r="I65" s="192"/>
      <c r="J65" s="193"/>
      <c r="K65" s="167"/>
      <c r="L65" s="192"/>
      <c r="M65" s="167"/>
      <c r="N65" s="167"/>
      <c r="O65" s="194"/>
      <c r="P65" s="195"/>
      <c r="S65" s="173"/>
      <c r="T65" s="180"/>
      <c r="U65" s="173"/>
      <c r="V65" s="180"/>
      <c r="W65" s="173"/>
      <c r="X65" s="180"/>
      <c r="Y65" s="173"/>
      <c r="Z65" s="180"/>
      <c r="AA65" s="173"/>
      <c r="AB65" s="180"/>
      <c r="AC65" s="173"/>
      <c r="AD65" s="180"/>
      <c r="AE65" s="173"/>
      <c r="AF65" s="180"/>
      <c r="AG65" s="173"/>
      <c r="AH65" s="180"/>
      <c r="AI65" s="173"/>
      <c r="AJ65" s="180"/>
      <c r="AK65" s="173"/>
      <c r="AL65" s="180"/>
      <c r="AM65" s="173"/>
      <c r="AN65" s="180"/>
      <c r="AO65" s="173"/>
      <c r="AP65" s="180"/>
      <c r="AQ65" s="173"/>
      <c r="AR65" s="180"/>
      <c r="AS65" s="173"/>
      <c r="AT65" s="180"/>
      <c r="AU65" s="173"/>
      <c r="AV65" s="180"/>
      <c r="AW65" s="173"/>
      <c r="AX65" s="180"/>
      <c r="AY65" s="173"/>
      <c r="AZ65" s="180"/>
      <c r="BA65" s="173"/>
      <c r="BB65" s="180"/>
      <c r="BC65" s="173"/>
      <c r="BD65" s="180"/>
      <c r="BE65" s="173"/>
      <c r="BF65" s="180"/>
      <c r="BG65" s="173"/>
      <c r="BH65" s="180"/>
      <c r="BI65" s="173"/>
      <c r="BJ65" s="180"/>
      <c r="BK65" s="173"/>
      <c r="BL65" s="180"/>
      <c r="BM65" s="173"/>
      <c r="BN65" s="180"/>
      <c r="BO65" s="186"/>
    </row>
    <row r="66" spans="2:67" ht="9.75" customHeight="1">
      <c r="B66" s="187">
        <v>20</v>
      </c>
      <c r="C66" s="188"/>
      <c r="D66" s="189"/>
      <c r="E66" s="20"/>
      <c r="F66" s="189"/>
      <c r="G66" s="190"/>
      <c r="H66" s="191"/>
      <c r="I66" s="192"/>
      <c r="J66" s="193"/>
      <c r="K66" s="167"/>
      <c r="L66" s="192"/>
      <c r="M66" s="167" t="s">
        <v>26</v>
      </c>
      <c r="N66" s="167" t="s">
        <v>26</v>
      </c>
      <c r="O66" s="194"/>
      <c r="P66" s="195">
        <f>P64+1</f>
        <v>20</v>
      </c>
      <c r="S66" s="173" t="b">
        <f>AND(E66=Zusammenstellung!$B$14,(I66+J66)&gt;300)</f>
        <v>0</v>
      </c>
      <c r="T66" s="180">
        <f>IF(S66=TRUE,1,0)</f>
        <v>0</v>
      </c>
      <c r="U66" s="173" t="b">
        <f>AND(E66=Zusammenstellung!$B$14,(I66+J66)&lt;=300)</f>
        <v>0</v>
      </c>
      <c r="V66" s="180">
        <f>IF(U66=TRUE,1,0)</f>
        <v>0</v>
      </c>
      <c r="W66" s="173" t="b">
        <f>AND(E66=Zusammenstellung!$B$14,J66&gt;0)</f>
        <v>0</v>
      </c>
      <c r="X66" s="180">
        <f>IF(W66=TRUE,1,0)</f>
        <v>0</v>
      </c>
      <c r="Y66" s="173" t="b">
        <f>AND(E66=Zusammenstellung!$B$14,N66="ja")</f>
        <v>0</v>
      </c>
      <c r="Z66" s="180">
        <f>IF(Y66=TRUE,1,0)</f>
        <v>0</v>
      </c>
      <c r="AA66" s="173" t="b">
        <f>AND(E66=Zusammenstellung!$C$14,(I66+J66)&gt;300)</f>
        <v>0</v>
      </c>
      <c r="AB66" s="180">
        <f>IF(AA66=TRUE,1,0)</f>
        <v>0</v>
      </c>
      <c r="AC66" s="173" t="b">
        <f>AND(E66=Zusammenstellung!$C$14,(I66+J66)&lt;=300)</f>
        <v>0</v>
      </c>
      <c r="AD66" s="180">
        <f>IF(AC66=TRUE,1,0)</f>
        <v>0</v>
      </c>
      <c r="AE66" s="173" t="b">
        <f>AND(E66=Zusammenstellung!$C$14,J66&gt;0)</f>
        <v>0</v>
      </c>
      <c r="AF66" s="180">
        <f>IF(AE66=TRUE,1,0)</f>
        <v>0</v>
      </c>
      <c r="AG66" s="173" t="b">
        <f>AND(E66=Zusammenstellung!$C$14,N66="ja")</f>
        <v>0</v>
      </c>
      <c r="AH66" s="180">
        <f>IF(AG66=TRUE,1,0)</f>
        <v>0</v>
      </c>
      <c r="AI66" s="173" t="b">
        <f>AND(E66=Zusammenstellung!$D$14,(I66+J66)&gt;300)</f>
        <v>0</v>
      </c>
      <c r="AJ66" s="180">
        <f>IF(AI66=TRUE,1,0)</f>
        <v>0</v>
      </c>
      <c r="AK66" s="173" t="b">
        <f>AND(E66=Zusammenstellung!$D$14,(I66+J66)&lt;=300)</f>
        <v>0</v>
      </c>
      <c r="AL66" s="180">
        <f>IF(AK66=TRUE,1,0)</f>
        <v>0</v>
      </c>
      <c r="AM66" s="173" t="b">
        <f>AND(E66=Zusammenstellung!$D$14,J66&gt;0)</f>
        <v>0</v>
      </c>
      <c r="AN66" s="180">
        <f>IF(AM66=TRUE,1,0)</f>
        <v>0</v>
      </c>
      <c r="AO66" s="173" t="b">
        <f>AND(E66=Zusammenstellung!$D$14,N66="ja")</f>
        <v>0</v>
      </c>
      <c r="AP66" s="180">
        <f>IF(AO66=TRUE,1,0)</f>
        <v>0</v>
      </c>
      <c r="AQ66" s="173" t="b">
        <f>AND(E66=Zusammenstellung!$E$14,(I66+J66)&gt;300)</f>
        <v>0</v>
      </c>
      <c r="AR66" s="180">
        <f>IF(AQ66=TRUE,1,0)</f>
        <v>0</v>
      </c>
      <c r="AS66" s="173" t="b">
        <f>AND(E66=Zusammenstellung!$E$14,(I66+J66)&lt;=300)</f>
        <v>0</v>
      </c>
      <c r="AT66" s="180">
        <f>IF(AS66=TRUE,1,0)</f>
        <v>0</v>
      </c>
      <c r="AU66" s="173" t="b">
        <f>AND(E66=Zusammenstellung!$E$14,J66&gt;0)</f>
        <v>0</v>
      </c>
      <c r="AV66" s="180">
        <f>IF(AU66=TRUE,1,0)</f>
        <v>0</v>
      </c>
      <c r="AW66" s="173" t="b">
        <f>AND(E66=Zusammenstellung!$E$14,N66="ja")</f>
        <v>0</v>
      </c>
      <c r="AX66" s="180">
        <f>IF(AW66=TRUE,1,0)</f>
        <v>0</v>
      </c>
      <c r="AY66" s="173" t="b">
        <f>AND(E66=Zusammenstellung!$F$14,(I66+J66)&gt;300)</f>
        <v>0</v>
      </c>
      <c r="AZ66" s="180">
        <f>IF(AY66=TRUE,1,0)</f>
        <v>0</v>
      </c>
      <c r="BA66" s="173" t="b">
        <f>AND(E66=Zusammenstellung!$F$14,(I66+J66)&lt;=300)</f>
        <v>0</v>
      </c>
      <c r="BB66" s="180">
        <f>IF(BA66=TRUE,1,0)</f>
        <v>0</v>
      </c>
      <c r="BC66" s="173" t="b">
        <f>AND(E66=Zusammenstellung!$F$14,J66&gt;0)</f>
        <v>0</v>
      </c>
      <c r="BD66" s="180">
        <f>IF(BC66=TRUE,1,0)</f>
        <v>0</v>
      </c>
      <c r="BE66" s="173" t="b">
        <f>AND(E66=Zusammenstellung!$F$14,N66="ja")</f>
        <v>0</v>
      </c>
      <c r="BF66" s="180">
        <f>IF(BE66=TRUE,1,0)</f>
        <v>0</v>
      </c>
      <c r="BG66" s="173" t="b">
        <f>AND(E66=Zusammenstellung!$G$14,(I66+J66)&gt;300)</f>
        <v>0</v>
      </c>
      <c r="BH66" s="180">
        <f>IF(BG66=TRUE,1,0)</f>
        <v>0</v>
      </c>
      <c r="BI66" s="173" t="b">
        <f>AND(E66=Zusammenstellung!$G$14,(I66+J66)&lt;=300)</f>
        <v>0</v>
      </c>
      <c r="BJ66" s="180">
        <f>IF(BI66=TRUE,1,0)</f>
        <v>0</v>
      </c>
      <c r="BK66" s="173" t="b">
        <f>AND(E66=Zusammenstellung!$G$14,J66&gt;0)</f>
        <v>0</v>
      </c>
      <c r="BL66" s="180">
        <f>IF(BK66=TRUE,1,0)</f>
        <v>0</v>
      </c>
      <c r="BM66" s="173" t="b">
        <f>AND(E66=Zusammenstellung!$G$14,N66="ja")</f>
        <v>0</v>
      </c>
      <c r="BN66" s="180">
        <f t="shared" si="0"/>
        <v>0</v>
      </c>
      <c r="BO66" s="186">
        <f>IF(M66="ja",1,0)</f>
        <v>0</v>
      </c>
    </row>
    <row r="67" spans="2:67" ht="9.75" customHeight="1">
      <c r="B67" s="187"/>
      <c r="C67" s="188"/>
      <c r="D67" s="189"/>
      <c r="E67" s="21"/>
      <c r="F67" s="189"/>
      <c r="G67" s="190"/>
      <c r="H67" s="191"/>
      <c r="I67" s="192"/>
      <c r="J67" s="193"/>
      <c r="K67" s="167"/>
      <c r="L67" s="192"/>
      <c r="M67" s="167"/>
      <c r="N67" s="167"/>
      <c r="O67" s="194"/>
      <c r="P67" s="195"/>
      <c r="S67" s="173"/>
      <c r="T67" s="180"/>
      <c r="U67" s="173"/>
      <c r="V67" s="180"/>
      <c r="W67" s="173"/>
      <c r="X67" s="180"/>
      <c r="Y67" s="173"/>
      <c r="Z67" s="180"/>
      <c r="AA67" s="173"/>
      <c r="AB67" s="180"/>
      <c r="AC67" s="173"/>
      <c r="AD67" s="180"/>
      <c r="AE67" s="173"/>
      <c r="AF67" s="180"/>
      <c r="AG67" s="173"/>
      <c r="AH67" s="180"/>
      <c r="AI67" s="173"/>
      <c r="AJ67" s="180"/>
      <c r="AK67" s="173"/>
      <c r="AL67" s="180"/>
      <c r="AM67" s="173"/>
      <c r="AN67" s="180"/>
      <c r="AO67" s="173"/>
      <c r="AP67" s="180"/>
      <c r="AQ67" s="173"/>
      <c r="AR67" s="180"/>
      <c r="AS67" s="173"/>
      <c r="AT67" s="180"/>
      <c r="AU67" s="173"/>
      <c r="AV67" s="180"/>
      <c r="AW67" s="173"/>
      <c r="AX67" s="180"/>
      <c r="AY67" s="173"/>
      <c r="AZ67" s="180"/>
      <c r="BA67" s="173"/>
      <c r="BB67" s="180"/>
      <c r="BC67" s="173"/>
      <c r="BD67" s="180"/>
      <c r="BE67" s="173"/>
      <c r="BF67" s="180"/>
      <c r="BG67" s="173"/>
      <c r="BH67" s="180"/>
      <c r="BI67" s="173"/>
      <c r="BJ67" s="180"/>
      <c r="BK67" s="173"/>
      <c r="BL67" s="180"/>
      <c r="BM67" s="173"/>
      <c r="BN67" s="180"/>
      <c r="BO67" s="186"/>
    </row>
    <row r="68" spans="2:67" ht="9.75" customHeight="1">
      <c r="B68" s="187">
        <v>21</v>
      </c>
      <c r="C68" s="188"/>
      <c r="D68" s="189"/>
      <c r="E68" s="20"/>
      <c r="F68" s="189"/>
      <c r="G68" s="190"/>
      <c r="H68" s="191"/>
      <c r="I68" s="192"/>
      <c r="J68" s="193"/>
      <c r="K68" s="167"/>
      <c r="L68" s="192"/>
      <c r="M68" s="167" t="s">
        <v>26</v>
      </c>
      <c r="N68" s="167" t="s">
        <v>26</v>
      </c>
      <c r="O68" s="194"/>
      <c r="P68" s="195">
        <f>P66+1</f>
        <v>21</v>
      </c>
      <c r="S68" s="173" t="b">
        <f>AND(E68=Zusammenstellung!$B$14,(I68+J68)&gt;300)</f>
        <v>0</v>
      </c>
      <c r="T68" s="180">
        <f>IF(S68=TRUE,1,0)</f>
        <v>0</v>
      </c>
      <c r="U68" s="173" t="b">
        <f>AND(E68=Zusammenstellung!$B$14,(I68+J68)&lt;=300)</f>
        <v>0</v>
      </c>
      <c r="V68" s="180">
        <f>IF(U68=TRUE,1,0)</f>
        <v>0</v>
      </c>
      <c r="W68" s="173" t="b">
        <f>AND(E68=Zusammenstellung!$B$14,J68&gt;0)</f>
        <v>0</v>
      </c>
      <c r="X68" s="180">
        <f>IF(W68=TRUE,1,0)</f>
        <v>0</v>
      </c>
      <c r="Y68" s="173" t="b">
        <f>AND(E68=Zusammenstellung!$B$14,N68="ja")</f>
        <v>0</v>
      </c>
      <c r="Z68" s="180">
        <f>IF(Y68=TRUE,1,0)</f>
        <v>0</v>
      </c>
      <c r="AA68" s="173" t="b">
        <f>AND(E68=Zusammenstellung!$C$14,(I68+J68)&gt;300)</f>
        <v>0</v>
      </c>
      <c r="AB68" s="180">
        <f>IF(AA68=TRUE,1,0)</f>
        <v>0</v>
      </c>
      <c r="AC68" s="173" t="b">
        <f>AND(E68=Zusammenstellung!$C$14,(I68+J68)&lt;=300)</f>
        <v>0</v>
      </c>
      <c r="AD68" s="180">
        <f>IF(AC68=TRUE,1,0)</f>
        <v>0</v>
      </c>
      <c r="AE68" s="173" t="b">
        <f>AND(E68=Zusammenstellung!$C$14,J68&gt;0)</f>
        <v>0</v>
      </c>
      <c r="AF68" s="180">
        <f>IF(AE68=TRUE,1,0)</f>
        <v>0</v>
      </c>
      <c r="AG68" s="173" t="b">
        <f>AND(E68=Zusammenstellung!$C$14,N68="ja")</f>
        <v>0</v>
      </c>
      <c r="AH68" s="180">
        <f>IF(AG68=TRUE,1,0)</f>
        <v>0</v>
      </c>
      <c r="AI68" s="173" t="b">
        <f>AND(E68=Zusammenstellung!$D$14,(I68+J68)&gt;300)</f>
        <v>0</v>
      </c>
      <c r="AJ68" s="180">
        <f>IF(AI68=TRUE,1,0)</f>
        <v>0</v>
      </c>
      <c r="AK68" s="173" t="b">
        <f>AND(E68=Zusammenstellung!$D$14,(I68+J68)&lt;=300)</f>
        <v>0</v>
      </c>
      <c r="AL68" s="180">
        <f>IF(AK68=TRUE,1,0)</f>
        <v>0</v>
      </c>
      <c r="AM68" s="173" t="b">
        <f>AND(E68=Zusammenstellung!$D$14,J68&gt;0)</f>
        <v>0</v>
      </c>
      <c r="AN68" s="180">
        <f>IF(AM68=TRUE,1,0)</f>
        <v>0</v>
      </c>
      <c r="AO68" s="173" t="b">
        <f>AND(E68=Zusammenstellung!$D$14,N68="ja")</f>
        <v>0</v>
      </c>
      <c r="AP68" s="180">
        <f>IF(AO68=TRUE,1,0)</f>
        <v>0</v>
      </c>
      <c r="AQ68" s="173" t="b">
        <f>AND(E68=Zusammenstellung!$E$14,(I68+J68)&gt;300)</f>
        <v>0</v>
      </c>
      <c r="AR68" s="180">
        <f>IF(AQ68=TRUE,1,0)</f>
        <v>0</v>
      </c>
      <c r="AS68" s="173" t="b">
        <f>AND(E68=Zusammenstellung!$E$14,(I68+J68)&lt;=300)</f>
        <v>0</v>
      </c>
      <c r="AT68" s="180">
        <f>IF(AS68=TRUE,1,0)</f>
        <v>0</v>
      </c>
      <c r="AU68" s="173" t="b">
        <f>AND(E68=Zusammenstellung!$E$14,J68&gt;0)</f>
        <v>0</v>
      </c>
      <c r="AV68" s="180">
        <f>IF(AU68=TRUE,1,0)</f>
        <v>0</v>
      </c>
      <c r="AW68" s="173" t="b">
        <f>AND(E68=Zusammenstellung!$E$14,N68="ja")</f>
        <v>0</v>
      </c>
      <c r="AX68" s="180">
        <f>IF(AW68=TRUE,1,0)</f>
        <v>0</v>
      </c>
      <c r="AY68" s="173" t="b">
        <f>AND(E68=Zusammenstellung!$F$14,(I68+J68)&gt;300)</f>
        <v>0</v>
      </c>
      <c r="AZ68" s="180">
        <f>IF(AY68=TRUE,1,0)</f>
        <v>0</v>
      </c>
      <c r="BA68" s="173" t="b">
        <f>AND(E68=Zusammenstellung!$F$14,(I68+J68)&lt;=300)</f>
        <v>0</v>
      </c>
      <c r="BB68" s="180">
        <f>IF(BA68=TRUE,1,0)</f>
        <v>0</v>
      </c>
      <c r="BC68" s="173" t="b">
        <f>AND(E68=Zusammenstellung!$F$14,J68&gt;0)</f>
        <v>0</v>
      </c>
      <c r="BD68" s="180">
        <f>IF(BC68=TRUE,1,0)</f>
        <v>0</v>
      </c>
      <c r="BE68" s="173" t="b">
        <f>AND(E68=Zusammenstellung!$F$14,N68="ja")</f>
        <v>0</v>
      </c>
      <c r="BF68" s="180">
        <f>IF(BE68=TRUE,1,0)</f>
        <v>0</v>
      </c>
      <c r="BG68" s="173" t="b">
        <f>AND(E68=Zusammenstellung!$G$14,(I68+J68)&gt;300)</f>
        <v>0</v>
      </c>
      <c r="BH68" s="180">
        <f>IF(BG68=TRUE,1,0)</f>
        <v>0</v>
      </c>
      <c r="BI68" s="173" t="b">
        <f>AND(E68=Zusammenstellung!$G$14,(I68+J68)&lt;=300)</f>
        <v>0</v>
      </c>
      <c r="BJ68" s="180">
        <f>IF(BI68=TRUE,1,0)</f>
        <v>0</v>
      </c>
      <c r="BK68" s="173" t="b">
        <f>AND(E68=Zusammenstellung!$G$14,J68&gt;0)</f>
        <v>0</v>
      </c>
      <c r="BL68" s="180">
        <f>IF(BK68=TRUE,1,0)</f>
        <v>0</v>
      </c>
      <c r="BM68" s="173" t="b">
        <f>AND(E68=Zusammenstellung!$G$14,N68="ja")</f>
        <v>0</v>
      </c>
      <c r="BN68" s="180">
        <f t="shared" si="0"/>
        <v>0</v>
      </c>
      <c r="BO68" s="186">
        <f>IF(M68="ja",1,0)</f>
        <v>0</v>
      </c>
    </row>
    <row r="69" spans="2:67" ht="9.75" customHeight="1">
      <c r="B69" s="187"/>
      <c r="C69" s="188"/>
      <c r="D69" s="189"/>
      <c r="E69" s="21"/>
      <c r="F69" s="189"/>
      <c r="G69" s="190"/>
      <c r="H69" s="191"/>
      <c r="I69" s="192"/>
      <c r="J69" s="193"/>
      <c r="K69" s="167"/>
      <c r="L69" s="192"/>
      <c r="M69" s="167"/>
      <c r="N69" s="167"/>
      <c r="O69" s="194"/>
      <c r="P69" s="195"/>
      <c r="S69" s="173"/>
      <c r="T69" s="180"/>
      <c r="U69" s="173"/>
      <c r="V69" s="180"/>
      <c r="W69" s="173"/>
      <c r="X69" s="180"/>
      <c r="Y69" s="173"/>
      <c r="Z69" s="180"/>
      <c r="AA69" s="173"/>
      <c r="AB69" s="180"/>
      <c r="AC69" s="173"/>
      <c r="AD69" s="180"/>
      <c r="AE69" s="173"/>
      <c r="AF69" s="180"/>
      <c r="AG69" s="173"/>
      <c r="AH69" s="180"/>
      <c r="AI69" s="173"/>
      <c r="AJ69" s="180"/>
      <c r="AK69" s="173"/>
      <c r="AL69" s="180"/>
      <c r="AM69" s="173"/>
      <c r="AN69" s="180"/>
      <c r="AO69" s="173"/>
      <c r="AP69" s="180"/>
      <c r="AQ69" s="173"/>
      <c r="AR69" s="180"/>
      <c r="AS69" s="173"/>
      <c r="AT69" s="180"/>
      <c r="AU69" s="173"/>
      <c r="AV69" s="180"/>
      <c r="AW69" s="173"/>
      <c r="AX69" s="180"/>
      <c r="AY69" s="173"/>
      <c r="AZ69" s="180"/>
      <c r="BA69" s="173"/>
      <c r="BB69" s="180"/>
      <c r="BC69" s="173"/>
      <c r="BD69" s="180"/>
      <c r="BE69" s="173"/>
      <c r="BF69" s="180"/>
      <c r="BG69" s="173"/>
      <c r="BH69" s="180"/>
      <c r="BI69" s="173"/>
      <c r="BJ69" s="180"/>
      <c r="BK69" s="173"/>
      <c r="BL69" s="180"/>
      <c r="BM69" s="173"/>
      <c r="BN69" s="180"/>
      <c r="BO69" s="186"/>
    </row>
    <row r="70" spans="2:67" ht="9.75" customHeight="1">
      <c r="B70" s="187">
        <v>22</v>
      </c>
      <c r="C70" s="188"/>
      <c r="D70" s="189"/>
      <c r="E70" s="20"/>
      <c r="F70" s="189"/>
      <c r="G70" s="190"/>
      <c r="H70" s="191"/>
      <c r="I70" s="192"/>
      <c r="J70" s="193"/>
      <c r="K70" s="167"/>
      <c r="L70" s="192"/>
      <c r="M70" s="167" t="s">
        <v>26</v>
      </c>
      <c r="N70" s="167" t="s">
        <v>26</v>
      </c>
      <c r="O70" s="194"/>
      <c r="P70" s="195">
        <f>P68+1</f>
        <v>22</v>
      </c>
      <c r="S70" s="173" t="b">
        <f>AND(E70=Zusammenstellung!$B$14,(I70+J70)&gt;300)</f>
        <v>0</v>
      </c>
      <c r="T70" s="180">
        <f>IF(S70=TRUE,1,0)</f>
        <v>0</v>
      </c>
      <c r="U70" s="173" t="b">
        <f>AND(E70=Zusammenstellung!$B$14,(I70+J70)&lt;=300)</f>
        <v>0</v>
      </c>
      <c r="V70" s="180">
        <f>IF(U70=TRUE,1,0)</f>
        <v>0</v>
      </c>
      <c r="W70" s="173" t="b">
        <f>AND(E70=Zusammenstellung!$B$14,J70&gt;0)</f>
        <v>0</v>
      </c>
      <c r="X70" s="180">
        <f>IF(W70=TRUE,1,0)</f>
        <v>0</v>
      </c>
      <c r="Y70" s="173" t="b">
        <f>AND(E70=Zusammenstellung!$B$14,N70="ja")</f>
        <v>0</v>
      </c>
      <c r="Z70" s="180">
        <f>IF(Y70=TRUE,1,0)</f>
        <v>0</v>
      </c>
      <c r="AA70" s="173" t="b">
        <f>AND(E70=Zusammenstellung!$C$14,(I70+J70)&gt;300)</f>
        <v>0</v>
      </c>
      <c r="AB70" s="180">
        <f>IF(AA70=TRUE,1,0)</f>
        <v>0</v>
      </c>
      <c r="AC70" s="173" t="b">
        <f>AND(E70=Zusammenstellung!$C$14,(I70+J70)&lt;=300)</f>
        <v>0</v>
      </c>
      <c r="AD70" s="180">
        <f>IF(AC70=TRUE,1,0)</f>
        <v>0</v>
      </c>
      <c r="AE70" s="173" t="b">
        <f>AND(E70=Zusammenstellung!$C$14,J70&gt;0)</f>
        <v>0</v>
      </c>
      <c r="AF70" s="180">
        <f>IF(AE70=TRUE,1,0)</f>
        <v>0</v>
      </c>
      <c r="AG70" s="173" t="b">
        <f>AND(E70=Zusammenstellung!$C$14,N70="ja")</f>
        <v>0</v>
      </c>
      <c r="AH70" s="180">
        <f>IF(AG70=TRUE,1,0)</f>
        <v>0</v>
      </c>
      <c r="AI70" s="173" t="b">
        <f>AND(E70=Zusammenstellung!$D$14,(I70+J70)&gt;300)</f>
        <v>0</v>
      </c>
      <c r="AJ70" s="180">
        <f>IF(AI70=TRUE,1,0)</f>
        <v>0</v>
      </c>
      <c r="AK70" s="173" t="b">
        <f>AND(E70=Zusammenstellung!$D$14,(I70+J70)&lt;=300)</f>
        <v>0</v>
      </c>
      <c r="AL70" s="180">
        <f>IF(AK70=TRUE,1,0)</f>
        <v>0</v>
      </c>
      <c r="AM70" s="173" t="b">
        <f>AND(E70=Zusammenstellung!$D$14,J70&gt;0)</f>
        <v>0</v>
      </c>
      <c r="AN70" s="180">
        <f>IF(AM70=TRUE,1,0)</f>
        <v>0</v>
      </c>
      <c r="AO70" s="173" t="b">
        <f>AND(E70=Zusammenstellung!$D$14,N70="ja")</f>
        <v>0</v>
      </c>
      <c r="AP70" s="180">
        <f>IF(AO70=TRUE,1,0)</f>
        <v>0</v>
      </c>
      <c r="AQ70" s="173" t="b">
        <f>AND(E70=Zusammenstellung!$E$14,(I70+J70)&gt;300)</f>
        <v>0</v>
      </c>
      <c r="AR70" s="180">
        <f>IF(AQ70=TRUE,1,0)</f>
        <v>0</v>
      </c>
      <c r="AS70" s="173" t="b">
        <f>AND(E70=Zusammenstellung!$E$14,(I70+J70)&lt;=300)</f>
        <v>0</v>
      </c>
      <c r="AT70" s="180">
        <f>IF(AS70=TRUE,1,0)</f>
        <v>0</v>
      </c>
      <c r="AU70" s="173" t="b">
        <f>AND(E70=Zusammenstellung!$E$14,J70&gt;0)</f>
        <v>0</v>
      </c>
      <c r="AV70" s="180">
        <f>IF(AU70=TRUE,1,0)</f>
        <v>0</v>
      </c>
      <c r="AW70" s="173" t="b">
        <f>AND(E70=Zusammenstellung!$E$14,N70="ja")</f>
        <v>0</v>
      </c>
      <c r="AX70" s="180">
        <f>IF(AW70=TRUE,1,0)</f>
        <v>0</v>
      </c>
      <c r="AY70" s="173" t="b">
        <f>AND(E70=Zusammenstellung!$F$14,(I70+J70)&gt;300)</f>
        <v>0</v>
      </c>
      <c r="AZ70" s="180">
        <f>IF(AY70=TRUE,1,0)</f>
        <v>0</v>
      </c>
      <c r="BA70" s="173" t="b">
        <f>AND(E70=Zusammenstellung!$F$14,(I70+J70)&lt;=300)</f>
        <v>0</v>
      </c>
      <c r="BB70" s="180">
        <f>IF(BA70=TRUE,1,0)</f>
        <v>0</v>
      </c>
      <c r="BC70" s="173" t="b">
        <f>AND(E70=Zusammenstellung!$F$14,J70&gt;0)</f>
        <v>0</v>
      </c>
      <c r="BD70" s="180">
        <f>IF(BC70=TRUE,1,0)</f>
        <v>0</v>
      </c>
      <c r="BE70" s="173" t="b">
        <f>AND(E70=Zusammenstellung!$F$14,N70="ja")</f>
        <v>0</v>
      </c>
      <c r="BF70" s="180">
        <f>IF(BE70=TRUE,1,0)</f>
        <v>0</v>
      </c>
      <c r="BG70" s="173" t="b">
        <f>AND(E70=Zusammenstellung!$G$14,(I70+J70)&gt;300)</f>
        <v>0</v>
      </c>
      <c r="BH70" s="180">
        <f>IF(BG70=TRUE,1,0)</f>
        <v>0</v>
      </c>
      <c r="BI70" s="173" t="b">
        <f>AND(E70=Zusammenstellung!$G$14,(I70+J70)&lt;=300)</f>
        <v>0</v>
      </c>
      <c r="BJ70" s="180">
        <f>IF(BI70=TRUE,1,0)</f>
        <v>0</v>
      </c>
      <c r="BK70" s="173" t="b">
        <f>AND(E70=Zusammenstellung!$G$14,J70&gt;0)</f>
        <v>0</v>
      </c>
      <c r="BL70" s="180">
        <f>IF(BK70=TRUE,1,0)</f>
        <v>0</v>
      </c>
      <c r="BM70" s="173" t="b">
        <f>AND(E70=Zusammenstellung!$G$14,N70="ja")</f>
        <v>0</v>
      </c>
      <c r="BN70" s="180">
        <f t="shared" si="0"/>
        <v>0</v>
      </c>
      <c r="BO70" s="186">
        <f>IF(M70="ja",1,0)</f>
        <v>0</v>
      </c>
    </row>
    <row r="71" spans="2:67" ht="9.75" customHeight="1">
      <c r="B71" s="187"/>
      <c r="C71" s="188"/>
      <c r="D71" s="189"/>
      <c r="E71" s="21"/>
      <c r="F71" s="189"/>
      <c r="G71" s="190"/>
      <c r="H71" s="191"/>
      <c r="I71" s="192"/>
      <c r="J71" s="193"/>
      <c r="K71" s="167"/>
      <c r="L71" s="192"/>
      <c r="M71" s="167"/>
      <c r="N71" s="167"/>
      <c r="O71" s="194"/>
      <c r="P71" s="195"/>
      <c r="S71" s="173"/>
      <c r="T71" s="180"/>
      <c r="U71" s="173"/>
      <c r="V71" s="180"/>
      <c r="W71" s="173"/>
      <c r="X71" s="180"/>
      <c r="Y71" s="173"/>
      <c r="Z71" s="180"/>
      <c r="AA71" s="173"/>
      <c r="AB71" s="180"/>
      <c r="AC71" s="173"/>
      <c r="AD71" s="180"/>
      <c r="AE71" s="173"/>
      <c r="AF71" s="180"/>
      <c r="AG71" s="173"/>
      <c r="AH71" s="180"/>
      <c r="AI71" s="173"/>
      <c r="AJ71" s="180"/>
      <c r="AK71" s="173"/>
      <c r="AL71" s="180"/>
      <c r="AM71" s="173"/>
      <c r="AN71" s="180"/>
      <c r="AO71" s="173"/>
      <c r="AP71" s="180"/>
      <c r="AQ71" s="173"/>
      <c r="AR71" s="180"/>
      <c r="AS71" s="173"/>
      <c r="AT71" s="180"/>
      <c r="AU71" s="173"/>
      <c r="AV71" s="180"/>
      <c r="AW71" s="173"/>
      <c r="AX71" s="180"/>
      <c r="AY71" s="173"/>
      <c r="AZ71" s="180"/>
      <c r="BA71" s="173"/>
      <c r="BB71" s="180"/>
      <c r="BC71" s="173"/>
      <c r="BD71" s="180"/>
      <c r="BE71" s="173"/>
      <c r="BF71" s="180"/>
      <c r="BG71" s="173"/>
      <c r="BH71" s="180"/>
      <c r="BI71" s="173"/>
      <c r="BJ71" s="180"/>
      <c r="BK71" s="173"/>
      <c r="BL71" s="180"/>
      <c r="BM71" s="173"/>
      <c r="BN71" s="180"/>
      <c r="BO71" s="186"/>
    </row>
    <row r="72" spans="2:67" ht="9.75" customHeight="1">
      <c r="B72" s="187">
        <v>23</v>
      </c>
      <c r="C72" s="188"/>
      <c r="D72" s="189"/>
      <c r="E72" s="20"/>
      <c r="F72" s="189"/>
      <c r="G72" s="190"/>
      <c r="H72" s="191"/>
      <c r="I72" s="192"/>
      <c r="J72" s="193"/>
      <c r="K72" s="167"/>
      <c r="L72" s="192"/>
      <c r="M72" s="167" t="s">
        <v>26</v>
      </c>
      <c r="N72" s="167" t="s">
        <v>26</v>
      </c>
      <c r="O72" s="194"/>
      <c r="P72" s="195">
        <f>P70+1</f>
        <v>23</v>
      </c>
      <c r="S72" s="173" t="b">
        <f>AND(E72=Zusammenstellung!$B$14,(I72+J72)&gt;300)</f>
        <v>0</v>
      </c>
      <c r="T72" s="180">
        <f>IF(S72=TRUE,1,0)</f>
        <v>0</v>
      </c>
      <c r="U72" s="173" t="b">
        <f>AND(E72=Zusammenstellung!$B$14,(I72+J72)&lt;=300)</f>
        <v>0</v>
      </c>
      <c r="V72" s="180">
        <f>IF(U72=TRUE,1,0)</f>
        <v>0</v>
      </c>
      <c r="W72" s="173" t="b">
        <f>AND(E72=Zusammenstellung!$B$14,J72&gt;0)</f>
        <v>0</v>
      </c>
      <c r="X72" s="180">
        <f>IF(W72=TRUE,1,0)</f>
        <v>0</v>
      </c>
      <c r="Y72" s="173" t="b">
        <f>AND(E72=Zusammenstellung!$B$14,N72="ja")</f>
        <v>0</v>
      </c>
      <c r="Z72" s="180">
        <f>IF(Y72=TRUE,1,0)</f>
        <v>0</v>
      </c>
      <c r="AA72" s="173" t="b">
        <f>AND(E72=Zusammenstellung!$C$14,(I72+J72)&gt;300)</f>
        <v>0</v>
      </c>
      <c r="AB72" s="180">
        <f>IF(AA72=TRUE,1,0)</f>
        <v>0</v>
      </c>
      <c r="AC72" s="173" t="b">
        <f>AND(E72=Zusammenstellung!$C$14,(I72+J72)&lt;=300)</f>
        <v>0</v>
      </c>
      <c r="AD72" s="180">
        <f>IF(AC72=TRUE,1,0)</f>
        <v>0</v>
      </c>
      <c r="AE72" s="173" t="b">
        <f>AND(E72=Zusammenstellung!$C$14,J72&gt;0)</f>
        <v>0</v>
      </c>
      <c r="AF72" s="180">
        <f>IF(AE72=TRUE,1,0)</f>
        <v>0</v>
      </c>
      <c r="AG72" s="173" t="b">
        <f>AND(E72=Zusammenstellung!$C$14,N72="ja")</f>
        <v>0</v>
      </c>
      <c r="AH72" s="180">
        <f>IF(AG72=TRUE,1,0)</f>
        <v>0</v>
      </c>
      <c r="AI72" s="173" t="b">
        <f>AND(E72=Zusammenstellung!$D$14,(I72+J72)&gt;300)</f>
        <v>0</v>
      </c>
      <c r="AJ72" s="180">
        <f>IF(AI72=TRUE,1,0)</f>
        <v>0</v>
      </c>
      <c r="AK72" s="173" t="b">
        <f>AND(E72=Zusammenstellung!$D$14,(I72+J72)&lt;=300)</f>
        <v>0</v>
      </c>
      <c r="AL72" s="180">
        <f>IF(AK72=TRUE,1,0)</f>
        <v>0</v>
      </c>
      <c r="AM72" s="173" t="b">
        <f>AND(E72=Zusammenstellung!$D$14,J72&gt;0)</f>
        <v>0</v>
      </c>
      <c r="AN72" s="180">
        <f>IF(AM72=TRUE,1,0)</f>
        <v>0</v>
      </c>
      <c r="AO72" s="173" t="b">
        <f>AND(E72=Zusammenstellung!$D$14,N72="ja")</f>
        <v>0</v>
      </c>
      <c r="AP72" s="180">
        <f>IF(AO72=TRUE,1,0)</f>
        <v>0</v>
      </c>
      <c r="AQ72" s="173" t="b">
        <f>AND(E72=Zusammenstellung!$E$14,(I72+J72)&gt;300)</f>
        <v>0</v>
      </c>
      <c r="AR72" s="180">
        <f>IF(AQ72=TRUE,1,0)</f>
        <v>0</v>
      </c>
      <c r="AS72" s="173" t="b">
        <f>AND(E72=Zusammenstellung!$E$14,(I72+J72)&lt;=300)</f>
        <v>0</v>
      </c>
      <c r="AT72" s="180">
        <f>IF(AS72=TRUE,1,0)</f>
        <v>0</v>
      </c>
      <c r="AU72" s="173" t="b">
        <f>AND(E72=Zusammenstellung!$E$14,J72&gt;0)</f>
        <v>0</v>
      </c>
      <c r="AV72" s="180">
        <f>IF(AU72=TRUE,1,0)</f>
        <v>0</v>
      </c>
      <c r="AW72" s="173" t="b">
        <f>AND(E72=Zusammenstellung!$E$14,N72="ja")</f>
        <v>0</v>
      </c>
      <c r="AX72" s="180">
        <f>IF(AW72=TRUE,1,0)</f>
        <v>0</v>
      </c>
      <c r="AY72" s="173" t="b">
        <f>AND(E72=Zusammenstellung!$F$14,(I72+J72)&gt;300)</f>
        <v>0</v>
      </c>
      <c r="AZ72" s="180">
        <f>IF(AY72=TRUE,1,0)</f>
        <v>0</v>
      </c>
      <c r="BA72" s="173" t="b">
        <f>AND(E72=Zusammenstellung!$F$14,(I72+J72)&lt;=300)</f>
        <v>0</v>
      </c>
      <c r="BB72" s="180">
        <f>IF(BA72=TRUE,1,0)</f>
        <v>0</v>
      </c>
      <c r="BC72" s="173" t="b">
        <f>AND(E72=Zusammenstellung!$F$14,J72&gt;0)</f>
        <v>0</v>
      </c>
      <c r="BD72" s="180">
        <f>IF(BC72=TRUE,1,0)</f>
        <v>0</v>
      </c>
      <c r="BE72" s="173" t="b">
        <f>AND(E72=Zusammenstellung!$F$14,N72="ja")</f>
        <v>0</v>
      </c>
      <c r="BF72" s="180">
        <f>IF(BE72=TRUE,1,0)</f>
        <v>0</v>
      </c>
      <c r="BG72" s="173" t="b">
        <f>AND(E72=Zusammenstellung!$G$14,(I72+J72)&gt;300)</f>
        <v>0</v>
      </c>
      <c r="BH72" s="180">
        <f>IF(BG72=TRUE,1,0)</f>
        <v>0</v>
      </c>
      <c r="BI72" s="173" t="b">
        <f>AND(E72=Zusammenstellung!$G$14,(I72+J72)&lt;=300)</f>
        <v>0</v>
      </c>
      <c r="BJ72" s="180">
        <f>IF(BI72=TRUE,1,0)</f>
        <v>0</v>
      </c>
      <c r="BK72" s="173" t="b">
        <f>AND(E72=Zusammenstellung!$G$14,J72&gt;0)</f>
        <v>0</v>
      </c>
      <c r="BL72" s="180">
        <f>IF(BK72=TRUE,1,0)</f>
        <v>0</v>
      </c>
      <c r="BM72" s="173" t="b">
        <f>AND(E72=Zusammenstellung!$G$14,N72="ja")</f>
        <v>0</v>
      </c>
      <c r="BN72" s="180">
        <f t="shared" si="0"/>
        <v>0</v>
      </c>
      <c r="BO72" s="186">
        <f>IF(M72="ja",1,0)</f>
        <v>0</v>
      </c>
    </row>
    <row r="73" spans="2:67" ht="9.75" customHeight="1">
      <c r="B73" s="187"/>
      <c r="C73" s="188"/>
      <c r="D73" s="189"/>
      <c r="E73" s="21"/>
      <c r="F73" s="189"/>
      <c r="G73" s="190"/>
      <c r="H73" s="191"/>
      <c r="I73" s="192"/>
      <c r="J73" s="193"/>
      <c r="K73" s="167"/>
      <c r="L73" s="192"/>
      <c r="M73" s="167"/>
      <c r="N73" s="167"/>
      <c r="O73" s="194"/>
      <c r="P73" s="195"/>
      <c r="S73" s="173"/>
      <c r="T73" s="180"/>
      <c r="U73" s="173"/>
      <c r="V73" s="180"/>
      <c r="W73" s="173"/>
      <c r="X73" s="180"/>
      <c r="Y73" s="173"/>
      <c r="Z73" s="180"/>
      <c r="AA73" s="173"/>
      <c r="AB73" s="180"/>
      <c r="AC73" s="173"/>
      <c r="AD73" s="180"/>
      <c r="AE73" s="173"/>
      <c r="AF73" s="180"/>
      <c r="AG73" s="173"/>
      <c r="AH73" s="180"/>
      <c r="AI73" s="173"/>
      <c r="AJ73" s="180"/>
      <c r="AK73" s="173"/>
      <c r="AL73" s="180"/>
      <c r="AM73" s="173"/>
      <c r="AN73" s="180"/>
      <c r="AO73" s="173"/>
      <c r="AP73" s="180"/>
      <c r="AQ73" s="173"/>
      <c r="AR73" s="180"/>
      <c r="AS73" s="173"/>
      <c r="AT73" s="180"/>
      <c r="AU73" s="173"/>
      <c r="AV73" s="180"/>
      <c r="AW73" s="173"/>
      <c r="AX73" s="180"/>
      <c r="AY73" s="173"/>
      <c r="AZ73" s="180"/>
      <c r="BA73" s="173"/>
      <c r="BB73" s="180"/>
      <c r="BC73" s="173"/>
      <c r="BD73" s="180"/>
      <c r="BE73" s="173"/>
      <c r="BF73" s="180"/>
      <c r="BG73" s="173"/>
      <c r="BH73" s="180"/>
      <c r="BI73" s="173"/>
      <c r="BJ73" s="180"/>
      <c r="BK73" s="173"/>
      <c r="BL73" s="180"/>
      <c r="BM73" s="173"/>
      <c r="BN73" s="180"/>
      <c r="BO73" s="186"/>
    </row>
    <row r="74" spans="2:67" ht="9.75" customHeight="1">
      <c r="B74" s="187">
        <v>24</v>
      </c>
      <c r="C74" s="188"/>
      <c r="D74" s="189"/>
      <c r="E74" s="20"/>
      <c r="F74" s="189"/>
      <c r="G74" s="190"/>
      <c r="H74" s="191"/>
      <c r="I74" s="192"/>
      <c r="J74" s="193"/>
      <c r="K74" s="167"/>
      <c r="L74" s="192"/>
      <c r="M74" s="167" t="s">
        <v>26</v>
      </c>
      <c r="N74" s="167" t="s">
        <v>26</v>
      </c>
      <c r="O74" s="194"/>
      <c r="P74" s="195">
        <f>P72+1</f>
        <v>24</v>
      </c>
      <c r="S74" s="173" t="b">
        <f>AND(E74=Zusammenstellung!$B$14,(I74+J74)&gt;300)</f>
        <v>0</v>
      </c>
      <c r="T74" s="180">
        <f>IF(S74=TRUE,1,0)</f>
        <v>0</v>
      </c>
      <c r="U74" s="173" t="b">
        <f>AND(E74=Zusammenstellung!$B$14,(I74+J74)&lt;=300)</f>
        <v>0</v>
      </c>
      <c r="V74" s="180">
        <f>IF(U74=TRUE,1,0)</f>
        <v>0</v>
      </c>
      <c r="W74" s="173" t="b">
        <f>AND(E74=Zusammenstellung!$B$14,J74&gt;0)</f>
        <v>0</v>
      </c>
      <c r="X74" s="180">
        <f>IF(W74=TRUE,1,0)</f>
        <v>0</v>
      </c>
      <c r="Y74" s="173" t="b">
        <f>AND(E74=Zusammenstellung!$B$14,N74="ja")</f>
        <v>0</v>
      </c>
      <c r="Z74" s="180">
        <f>IF(Y74=TRUE,1,0)</f>
        <v>0</v>
      </c>
      <c r="AA74" s="173" t="b">
        <f>AND(E74=Zusammenstellung!$C$14,(I74+J74)&gt;300)</f>
        <v>0</v>
      </c>
      <c r="AB74" s="180">
        <f>IF(AA74=TRUE,1,0)</f>
        <v>0</v>
      </c>
      <c r="AC74" s="173" t="b">
        <f>AND(E74=Zusammenstellung!$C$14,(I74+J74)&lt;=300)</f>
        <v>0</v>
      </c>
      <c r="AD74" s="180">
        <f>IF(AC74=TRUE,1,0)</f>
        <v>0</v>
      </c>
      <c r="AE74" s="173" t="b">
        <f>AND(E74=Zusammenstellung!$C$14,J74&gt;0)</f>
        <v>0</v>
      </c>
      <c r="AF74" s="180">
        <f>IF(AE74=TRUE,1,0)</f>
        <v>0</v>
      </c>
      <c r="AG74" s="173" t="b">
        <f>AND(E74=Zusammenstellung!$C$14,N74="ja")</f>
        <v>0</v>
      </c>
      <c r="AH74" s="180">
        <f>IF(AG74=TRUE,1,0)</f>
        <v>0</v>
      </c>
      <c r="AI74" s="173" t="b">
        <f>AND(E74=Zusammenstellung!$D$14,(I74+J74)&gt;300)</f>
        <v>0</v>
      </c>
      <c r="AJ74" s="180">
        <f>IF(AI74=TRUE,1,0)</f>
        <v>0</v>
      </c>
      <c r="AK74" s="173" t="b">
        <f>AND(E74=Zusammenstellung!$D$14,(I74+J74)&lt;=300)</f>
        <v>0</v>
      </c>
      <c r="AL74" s="180">
        <f>IF(AK74=TRUE,1,0)</f>
        <v>0</v>
      </c>
      <c r="AM74" s="173" t="b">
        <f>AND(E74=Zusammenstellung!$D$14,J74&gt;0)</f>
        <v>0</v>
      </c>
      <c r="AN74" s="180">
        <f>IF(AM74=TRUE,1,0)</f>
        <v>0</v>
      </c>
      <c r="AO74" s="173" t="b">
        <f>AND(E74=Zusammenstellung!$D$14,N74="ja")</f>
        <v>0</v>
      </c>
      <c r="AP74" s="180">
        <f>IF(AO74=TRUE,1,0)</f>
        <v>0</v>
      </c>
      <c r="AQ74" s="173" t="b">
        <f>AND(E74=Zusammenstellung!$E$14,(I74+J74)&gt;300)</f>
        <v>0</v>
      </c>
      <c r="AR74" s="180">
        <f>IF(AQ74=TRUE,1,0)</f>
        <v>0</v>
      </c>
      <c r="AS74" s="173" t="b">
        <f>AND(E74=Zusammenstellung!$E$14,(I74+J74)&lt;=300)</f>
        <v>0</v>
      </c>
      <c r="AT74" s="180">
        <f>IF(AS74=TRUE,1,0)</f>
        <v>0</v>
      </c>
      <c r="AU74" s="173" t="b">
        <f>AND(E74=Zusammenstellung!$E$14,J74&gt;0)</f>
        <v>0</v>
      </c>
      <c r="AV74" s="180">
        <f>IF(AU74=TRUE,1,0)</f>
        <v>0</v>
      </c>
      <c r="AW74" s="173" t="b">
        <f>AND(E74=Zusammenstellung!$E$14,N74="ja")</f>
        <v>0</v>
      </c>
      <c r="AX74" s="180">
        <f>IF(AW74=TRUE,1,0)</f>
        <v>0</v>
      </c>
      <c r="AY74" s="173" t="b">
        <f>AND(E74=Zusammenstellung!$F$14,(I74+J74)&gt;300)</f>
        <v>0</v>
      </c>
      <c r="AZ74" s="180">
        <f>IF(AY74=TRUE,1,0)</f>
        <v>0</v>
      </c>
      <c r="BA74" s="173" t="b">
        <f>AND(E74=Zusammenstellung!$F$14,(I74+J74)&lt;=300)</f>
        <v>0</v>
      </c>
      <c r="BB74" s="180">
        <f>IF(BA74=TRUE,1,0)</f>
        <v>0</v>
      </c>
      <c r="BC74" s="173" t="b">
        <f>AND(E74=Zusammenstellung!$F$14,J74&gt;0)</f>
        <v>0</v>
      </c>
      <c r="BD74" s="180">
        <f>IF(BC74=TRUE,1,0)</f>
        <v>0</v>
      </c>
      <c r="BE74" s="173" t="b">
        <f>AND(E74=Zusammenstellung!$F$14,N74="ja")</f>
        <v>0</v>
      </c>
      <c r="BF74" s="180">
        <f>IF(BE74=TRUE,1,0)</f>
        <v>0</v>
      </c>
      <c r="BG74" s="173" t="b">
        <f>AND(E74=Zusammenstellung!$G$14,(I74+J74)&gt;300)</f>
        <v>0</v>
      </c>
      <c r="BH74" s="180">
        <f>IF(BG74=TRUE,1,0)</f>
        <v>0</v>
      </c>
      <c r="BI74" s="173" t="b">
        <f>AND(E74=Zusammenstellung!$G$14,(I74+J74)&lt;=300)</f>
        <v>0</v>
      </c>
      <c r="BJ74" s="180">
        <f>IF(BI74=TRUE,1,0)</f>
        <v>0</v>
      </c>
      <c r="BK74" s="173" t="b">
        <f>AND(E74=Zusammenstellung!$G$14,J74&gt;0)</f>
        <v>0</v>
      </c>
      <c r="BL74" s="180">
        <f>IF(BK74=TRUE,1,0)</f>
        <v>0</v>
      </c>
      <c r="BM74" s="173" t="b">
        <f>AND(E74=Zusammenstellung!$G$14,N74="ja")</f>
        <v>0</v>
      </c>
      <c r="BN74" s="180">
        <f t="shared" si="0"/>
        <v>0</v>
      </c>
      <c r="BO74" s="186">
        <f>IF(M74="ja",1,0)</f>
        <v>0</v>
      </c>
    </row>
    <row r="75" spans="2:67" ht="9.75" customHeight="1">
      <c r="B75" s="187"/>
      <c r="C75" s="188"/>
      <c r="D75" s="189"/>
      <c r="E75" s="21"/>
      <c r="F75" s="189"/>
      <c r="G75" s="190"/>
      <c r="H75" s="191"/>
      <c r="I75" s="192"/>
      <c r="J75" s="193"/>
      <c r="K75" s="167"/>
      <c r="L75" s="192"/>
      <c r="M75" s="167"/>
      <c r="N75" s="167"/>
      <c r="O75" s="194"/>
      <c r="P75" s="195"/>
      <c r="S75" s="173"/>
      <c r="T75" s="180"/>
      <c r="U75" s="173"/>
      <c r="V75" s="180"/>
      <c r="W75" s="173"/>
      <c r="X75" s="180"/>
      <c r="Y75" s="173"/>
      <c r="Z75" s="180"/>
      <c r="AA75" s="173"/>
      <c r="AB75" s="180"/>
      <c r="AC75" s="173"/>
      <c r="AD75" s="180"/>
      <c r="AE75" s="173"/>
      <c r="AF75" s="180"/>
      <c r="AG75" s="173"/>
      <c r="AH75" s="180"/>
      <c r="AI75" s="173"/>
      <c r="AJ75" s="180"/>
      <c r="AK75" s="173"/>
      <c r="AL75" s="180"/>
      <c r="AM75" s="173"/>
      <c r="AN75" s="180"/>
      <c r="AO75" s="173"/>
      <c r="AP75" s="180"/>
      <c r="AQ75" s="173"/>
      <c r="AR75" s="180"/>
      <c r="AS75" s="173"/>
      <c r="AT75" s="180"/>
      <c r="AU75" s="173"/>
      <c r="AV75" s="180"/>
      <c r="AW75" s="173"/>
      <c r="AX75" s="180"/>
      <c r="AY75" s="173"/>
      <c r="AZ75" s="180"/>
      <c r="BA75" s="173"/>
      <c r="BB75" s="180"/>
      <c r="BC75" s="173"/>
      <c r="BD75" s="180"/>
      <c r="BE75" s="173"/>
      <c r="BF75" s="180"/>
      <c r="BG75" s="173"/>
      <c r="BH75" s="180"/>
      <c r="BI75" s="173"/>
      <c r="BJ75" s="180"/>
      <c r="BK75" s="173"/>
      <c r="BL75" s="180"/>
      <c r="BM75" s="173"/>
      <c r="BN75" s="180"/>
      <c r="BO75" s="186"/>
    </row>
    <row r="76" spans="2:67" ht="9.75" customHeight="1">
      <c r="B76" s="187">
        <v>25</v>
      </c>
      <c r="C76" s="188"/>
      <c r="D76" s="189"/>
      <c r="E76" s="20"/>
      <c r="F76" s="189"/>
      <c r="G76" s="190"/>
      <c r="H76" s="191"/>
      <c r="I76" s="192"/>
      <c r="J76" s="193"/>
      <c r="K76" s="167"/>
      <c r="L76" s="192"/>
      <c r="M76" s="167" t="s">
        <v>26</v>
      </c>
      <c r="N76" s="167" t="s">
        <v>26</v>
      </c>
      <c r="O76" s="194"/>
      <c r="P76" s="195">
        <f>P74+1</f>
        <v>25</v>
      </c>
      <c r="S76" s="173" t="b">
        <f>AND(E76=Zusammenstellung!$B$14,(I76+J76)&gt;300)</f>
        <v>0</v>
      </c>
      <c r="T76" s="180">
        <f>IF(S76=TRUE,1,0)</f>
        <v>0</v>
      </c>
      <c r="U76" s="173" t="b">
        <f>AND(E76=Zusammenstellung!$B$14,(I76+J76)&lt;=300)</f>
        <v>0</v>
      </c>
      <c r="V76" s="180">
        <f>IF(U76=TRUE,1,0)</f>
        <v>0</v>
      </c>
      <c r="W76" s="173" t="b">
        <f>AND(E76=Zusammenstellung!$B$14,J76&gt;0)</f>
        <v>0</v>
      </c>
      <c r="X76" s="180">
        <f>IF(W76=TRUE,1,0)</f>
        <v>0</v>
      </c>
      <c r="Y76" s="173" t="b">
        <f>AND(E76=Zusammenstellung!$B$14,N76="ja")</f>
        <v>0</v>
      </c>
      <c r="Z76" s="180">
        <f>IF(Y76=TRUE,1,0)</f>
        <v>0</v>
      </c>
      <c r="AA76" s="173" t="b">
        <f>AND(E76=Zusammenstellung!$C$14,(I76+J76)&gt;300)</f>
        <v>0</v>
      </c>
      <c r="AB76" s="180">
        <f>IF(AA76=TRUE,1,0)</f>
        <v>0</v>
      </c>
      <c r="AC76" s="173" t="b">
        <f>AND(E76=Zusammenstellung!$C$14,(I76+J76)&lt;=300)</f>
        <v>0</v>
      </c>
      <c r="AD76" s="180">
        <f>IF(AC76=TRUE,1,0)</f>
        <v>0</v>
      </c>
      <c r="AE76" s="173" t="b">
        <f>AND(E76=Zusammenstellung!$C$14,J76&gt;0)</f>
        <v>0</v>
      </c>
      <c r="AF76" s="180">
        <f>IF(AE76=TRUE,1,0)</f>
        <v>0</v>
      </c>
      <c r="AG76" s="173" t="b">
        <f>AND(E76=Zusammenstellung!$C$14,N76="ja")</f>
        <v>0</v>
      </c>
      <c r="AH76" s="180">
        <f>IF(AG76=TRUE,1,0)</f>
        <v>0</v>
      </c>
      <c r="AI76" s="173" t="b">
        <f>AND(E76=Zusammenstellung!$D$14,(I76+J76)&gt;300)</f>
        <v>0</v>
      </c>
      <c r="AJ76" s="180">
        <f>IF(AI76=TRUE,1,0)</f>
        <v>0</v>
      </c>
      <c r="AK76" s="173" t="b">
        <f>AND(E76=Zusammenstellung!$D$14,(I76+J76)&lt;=300)</f>
        <v>0</v>
      </c>
      <c r="AL76" s="180">
        <f>IF(AK76=TRUE,1,0)</f>
        <v>0</v>
      </c>
      <c r="AM76" s="173" t="b">
        <f>AND(E76=Zusammenstellung!$D$14,J76&gt;0)</f>
        <v>0</v>
      </c>
      <c r="AN76" s="180">
        <f>IF(AM76=TRUE,1,0)</f>
        <v>0</v>
      </c>
      <c r="AO76" s="173" t="b">
        <f>AND(E76=Zusammenstellung!$D$14,N76="ja")</f>
        <v>0</v>
      </c>
      <c r="AP76" s="180">
        <f>IF(AO76=TRUE,1,0)</f>
        <v>0</v>
      </c>
      <c r="AQ76" s="173" t="b">
        <f>AND(E76=Zusammenstellung!$E$14,(I76+J76)&gt;300)</f>
        <v>0</v>
      </c>
      <c r="AR76" s="180">
        <f>IF(AQ76=TRUE,1,0)</f>
        <v>0</v>
      </c>
      <c r="AS76" s="173" t="b">
        <f>AND(E76=Zusammenstellung!$E$14,(I76+J76)&lt;=300)</f>
        <v>0</v>
      </c>
      <c r="AT76" s="180">
        <f>IF(AS76=TRUE,1,0)</f>
        <v>0</v>
      </c>
      <c r="AU76" s="173" t="b">
        <f>AND(E76=Zusammenstellung!$E$14,J76&gt;0)</f>
        <v>0</v>
      </c>
      <c r="AV76" s="180">
        <f>IF(AU76=TRUE,1,0)</f>
        <v>0</v>
      </c>
      <c r="AW76" s="173" t="b">
        <f>AND(E76=Zusammenstellung!$E$14,N76="ja")</f>
        <v>0</v>
      </c>
      <c r="AX76" s="180">
        <f>IF(AW76=TRUE,1,0)</f>
        <v>0</v>
      </c>
      <c r="AY76" s="173" t="b">
        <f>AND(E76=Zusammenstellung!$F$14,(I76+J76)&gt;300)</f>
        <v>0</v>
      </c>
      <c r="AZ76" s="180">
        <f>IF(AY76=TRUE,1,0)</f>
        <v>0</v>
      </c>
      <c r="BA76" s="173" t="b">
        <f>AND(E76=Zusammenstellung!$F$14,(I76+J76)&lt;=300)</f>
        <v>0</v>
      </c>
      <c r="BB76" s="180">
        <f>IF(BA76=TRUE,1,0)</f>
        <v>0</v>
      </c>
      <c r="BC76" s="173" t="b">
        <f>AND(E76=Zusammenstellung!$F$14,J76&gt;0)</f>
        <v>0</v>
      </c>
      <c r="BD76" s="180">
        <f>IF(BC76=TRUE,1,0)</f>
        <v>0</v>
      </c>
      <c r="BE76" s="173" t="b">
        <f>AND(E76=Zusammenstellung!$F$14,N76="ja")</f>
        <v>0</v>
      </c>
      <c r="BF76" s="180">
        <f>IF(BE76=TRUE,1,0)</f>
        <v>0</v>
      </c>
      <c r="BG76" s="173" t="b">
        <f>AND(E76=Zusammenstellung!$G$14,(I76+J76)&gt;300)</f>
        <v>0</v>
      </c>
      <c r="BH76" s="180">
        <f>IF(BG76=TRUE,1,0)</f>
        <v>0</v>
      </c>
      <c r="BI76" s="173" t="b">
        <f>AND(E76=Zusammenstellung!$G$14,(I76+J76)&lt;=300)</f>
        <v>0</v>
      </c>
      <c r="BJ76" s="180">
        <f>IF(BI76=TRUE,1,0)</f>
        <v>0</v>
      </c>
      <c r="BK76" s="173" t="b">
        <f>AND(E76=Zusammenstellung!$G$14,J76&gt;0)</f>
        <v>0</v>
      </c>
      <c r="BL76" s="180">
        <f>IF(BK76=TRUE,1,0)</f>
        <v>0</v>
      </c>
      <c r="BM76" s="173" t="b">
        <f>AND(E76=Zusammenstellung!$G$14,N76="ja")</f>
        <v>0</v>
      </c>
      <c r="BN76" s="180">
        <f t="shared" si="0"/>
        <v>0</v>
      </c>
      <c r="BO76" s="186">
        <f>IF(M76="ja",1,0)</f>
        <v>0</v>
      </c>
    </row>
    <row r="77" spans="2:67" ht="9.75" customHeight="1">
      <c r="B77" s="187"/>
      <c r="C77" s="188"/>
      <c r="D77" s="189"/>
      <c r="E77" s="21"/>
      <c r="F77" s="189"/>
      <c r="G77" s="190"/>
      <c r="H77" s="191"/>
      <c r="I77" s="192"/>
      <c r="J77" s="193"/>
      <c r="K77" s="167"/>
      <c r="L77" s="192"/>
      <c r="M77" s="167"/>
      <c r="N77" s="167"/>
      <c r="O77" s="194"/>
      <c r="P77" s="195"/>
      <c r="S77" s="173"/>
      <c r="T77" s="180"/>
      <c r="U77" s="173"/>
      <c r="V77" s="180"/>
      <c r="W77" s="173"/>
      <c r="X77" s="180"/>
      <c r="Y77" s="173"/>
      <c r="Z77" s="180"/>
      <c r="AA77" s="173"/>
      <c r="AB77" s="180"/>
      <c r="AC77" s="173"/>
      <c r="AD77" s="180"/>
      <c r="AE77" s="173"/>
      <c r="AF77" s="180"/>
      <c r="AG77" s="173"/>
      <c r="AH77" s="180"/>
      <c r="AI77" s="173"/>
      <c r="AJ77" s="180"/>
      <c r="AK77" s="173"/>
      <c r="AL77" s="180"/>
      <c r="AM77" s="173"/>
      <c r="AN77" s="180"/>
      <c r="AO77" s="173"/>
      <c r="AP77" s="180"/>
      <c r="AQ77" s="173"/>
      <c r="AR77" s="180"/>
      <c r="AS77" s="173"/>
      <c r="AT77" s="180"/>
      <c r="AU77" s="173"/>
      <c r="AV77" s="180"/>
      <c r="AW77" s="173"/>
      <c r="AX77" s="180"/>
      <c r="AY77" s="173"/>
      <c r="AZ77" s="180"/>
      <c r="BA77" s="173"/>
      <c r="BB77" s="180"/>
      <c r="BC77" s="173"/>
      <c r="BD77" s="180"/>
      <c r="BE77" s="173"/>
      <c r="BF77" s="180"/>
      <c r="BG77" s="173"/>
      <c r="BH77" s="180"/>
      <c r="BI77" s="173"/>
      <c r="BJ77" s="180"/>
      <c r="BK77" s="173"/>
      <c r="BL77" s="180"/>
      <c r="BM77" s="173"/>
      <c r="BN77" s="180"/>
      <c r="BO77" s="186"/>
    </row>
    <row r="78" spans="2:67" ht="9.75" customHeight="1">
      <c r="B78" s="187">
        <v>26</v>
      </c>
      <c r="C78" s="188"/>
      <c r="D78" s="189"/>
      <c r="E78" s="20"/>
      <c r="F78" s="189"/>
      <c r="G78" s="190"/>
      <c r="H78" s="191"/>
      <c r="I78" s="192"/>
      <c r="J78" s="193"/>
      <c r="K78" s="167"/>
      <c r="L78" s="192"/>
      <c r="M78" s="167" t="s">
        <v>26</v>
      </c>
      <c r="N78" s="167" t="s">
        <v>26</v>
      </c>
      <c r="O78" s="194"/>
      <c r="P78" s="195">
        <f>P76+1</f>
        <v>26</v>
      </c>
      <c r="S78" s="173" t="b">
        <f>AND(E78=Zusammenstellung!$B$14,(I78+J78)&gt;300)</f>
        <v>0</v>
      </c>
      <c r="T78" s="180">
        <f>IF(S78=TRUE,1,0)</f>
        <v>0</v>
      </c>
      <c r="U78" s="173" t="b">
        <f>AND(E78=Zusammenstellung!$B$14,(I78+J78)&lt;=300)</f>
        <v>0</v>
      </c>
      <c r="V78" s="180">
        <f>IF(U78=TRUE,1,0)</f>
        <v>0</v>
      </c>
      <c r="W78" s="173" t="b">
        <f>AND(E78=Zusammenstellung!$B$14,J78&gt;0)</f>
        <v>0</v>
      </c>
      <c r="X78" s="180">
        <f>IF(W78=TRUE,1,0)</f>
        <v>0</v>
      </c>
      <c r="Y78" s="173" t="b">
        <f>AND(E78=Zusammenstellung!$B$14,N78="ja")</f>
        <v>0</v>
      </c>
      <c r="Z78" s="180">
        <f>IF(Y78=TRUE,1,0)</f>
        <v>0</v>
      </c>
      <c r="AA78" s="173" t="b">
        <f>AND(E78=Zusammenstellung!$C$14,(I78+J78)&gt;300)</f>
        <v>0</v>
      </c>
      <c r="AB78" s="180">
        <f>IF(AA78=TRUE,1,0)</f>
        <v>0</v>
      </c>
      <c r="AC78" s="173" t="b">
        <f>AND(E78=Zusammenstellung!$C$14,(I78+J78)&lt;=300)</f>
        <v>0</v>
      </c>
      <c r="AD78" s="180">
        <f>IF(AC78=TRUE,1,0)</f>
        <v>0</v>
      </c>
      <c r="AE78" s="173" t="b">
        <f>AND(E78=Zusammenstellung!$C$14,J78&gt;0)</f>
        <v>0</v>
      </c>
      <c r="AF78" s="180">
        <f>IF(AE78=TRUE,1,0)</f>
        <v>0</v>
      </c>
      <c r="AG78" s="173" t="b">
        <f>AND(E78=Zusammenstellung!$C$14,N78="ja")</f>
        <v>0</v>
      </c>
      <c r="AH78" s="180">
        <f>IF(AG78=TRUE,1,0)</f>
        <v>0</v>
      </c>
      <c r="AI78" s="173" t="b">
        <f>AND(E78=Zusammenstellung!$D$14,(I78+J78)&gt;300)</f>
        <v>0</v>
      </c>
      <c r="AJ78" s="180">
        <f>IF(AI78=TRUE,1,0)</f>
        <v>0</v>
      </c>
      <c r="AK78" s="173" t="b">
        <f>AND(E78=Zusammenstellung!$D$14,(I78+J78)&lt;=300)</f>
        <v>0</v>
      </c>
      <c r="AL78" s="180">
        <f>IF(AK78=TRUE,1,0)</f>
        <v>0</v>
      </c>
      <c r="AM78" s="173" t="b">
        <f>AND(E78=Zusammenstellung!$D$14,J78&gt;0)</f>
        <v>0</v>
      </c>
      <c r="AN78" s="180">
        <f>IF(AM78=TRUE,1,0)</f>
        <v>0</v>
      </c>
      <c r="AO78" s="173" t="b">
        <f>AND(E78=Zusammenstellung!$D$14,N78="ja")</f>
        <v>0</v>
      </c>
      <c r="AP78" s="180">
        <f>IF(AO78=TRUE,1,0)</f>
        <v>0</v>
      </c>
      <c r="AQ78" s="173" t="b">
        <f>AND(E78=Zusammenstellung!$E$14,(I78+J78)&gt;300)</f>
        <v>0</v>
      </c>
      <c r="AR78" s="180">
        <f>IF(AQ78=TRUE,1,0)</f>
        <v>0</v>
      </c>
      <c r="AS78" s="173" t="b">
        <f>AND(E78=Zusammenstellung!$E$14,(I78+J78)&lt;=300)</f>
        <v>0</v>
      </c>
      <c r="AT78" s="180">
        <f>IF(AS78=TRUE,1,0)</f>
        <v>0</v>
      </c>
      <c r="AU78" s="173" t="b">
        <f>AND(E78=Zusammenstellung!$E$14,J78&gt;0)</f>
        <v>0</v>
      </c>
      <c r="AV78" s="180">
        <f>IF(AU78=TRUE,1,0)</f>
        <v>0</v>
      </c>
      <c r="AW78" s="173" t="b">
        <f>AND(E78=Zusammenstellung!$E$14,N78="ja")</f>
        <v>0</v>
      </c>
      <c r="AX78" s="180">
        <f>IF(AW78=TRUE,1,0)</f>
        <v>0</v>
      </c>
      <c r="AY78" s="173" t="b">
        <f>AND(E78=Zusammenstellung!$F$14,(I78+J78)&gt;300)</f>
        <v>0</v>
      </c>
      <c r="AZ78" s="180">
        <f>IF(AY78=TRUE,1,0)</f>
        <v>0</v>
      </c>
      <c r="BA78" s="173" t="b">
        <f>AND(E78=Zusammenstellung!$F$14,(I78+J78)&lt;=300)</f>
        <v>0</v>
      </c>
      <c r="BB78" s="180">
        <f>IF(BA78=TRUE,1,0)</f>
        <v>0</v>
      </c>
      <c r="BC78" s="173" t="b">
        <f>AND(E78=Zusammenstellung!$F$14,J78&gt;0)</f>
        <v>0</v>
      </c>
      <c r="BD78" s="180">
        <f>IF(BC78=TRUE,1,0)</f>
        <v>0</v>
      </c>
      <c r="BE78" s="173" t="b">
        <f>AND(E78=Zusammenstellung!$F$14,N78="ja")</f>
        <v>0</v>
      </c>
      <c r="BF78" s="180">
        <f>IF(BE78=TRUE,1,0)</f>
        <v>0</v>
      </c>
      <c r="BG78" s="173" t="b">
        <f>AND(E78=Zusammenstellung!$G$14,(I78+J78)&gt;300)</f>
        <v>0</v>
      </c>
      <c r="BH78" s="180">
        <f>IF(BG78=TRUE,1,0)</f>
        <v>0</v>
      </c>
      <c r="BI78" s="173" t="b">
        <f>AND(E78=Zusammenstellung!$G$14,(I78+J78)&lt;=300)</f>
        <v>0</v>
      </c>
      <c r="BJ78" s="180">
        <f>IF(BI78=TRUE,1,0)</f>
        <v>0</v>
      </c>
      <c r="BK78" s="173" t="b">
        <f>AND(E78=Zusammenstellung!$G$14,J78&gt;0)</f>
        <v>0</v>
      </c>
      <c r="BL78" s="180">
        <f>IF(BK78=TRUE,1,0)</f>
        <v>0</v>
      </c>
      <c r="BM78" s="173" t="b">
        <f>AND(E78=Zusammenstellung!$G$14,N78="ja")</f>
        <v>0</v>
      </c>
      <c r="BN78" s="180">
        <f t="shared" si="0"/>
        <v>0</v>
      </c>
      <c r="BO78" s="186">
        <f>IF(M78="ja",1,0)</f>
        <v>0</v>
      </c>
    </row>
    <row r="79" spans="2:67" ht="9.75" customHeight="1">
      <c r="B79" s="187"/>
      <c r="C79" s="188"/>
      <c r="D79" s="189"/>
      <c r="E79" s="21"/>
      <c r="F79" s="189"/>
      <c r="G79" s="190"/>
      <c r="H79" s="191"/>
      <c r="I79" s="192"/>
      <c r="J79" s="193"/>
      <c r="K79" s="167"/>
      <c r="L79" s="192"/>
      <c r="M79" s="167"/>
      <c r="N79" s="167"/>
      <c r="O79" s="194"/>
      <c r="P79" s="195"/>
      <c r="S79" s="173"/>
      <c r="T79" s="180"/>
      <c r="U79" s="173"/>
      <c r="V79" s="180"/>
      <c r="W79" s="173"/>
      <c r="X79" s="180"/>
      <c r="Y79" s="173"/>
      <c r="Z79" s="180"/>
      <c r="AA79" s="173"/>
      <c r="AB79" s="180"/>
      <c r="AC79" s="173"/>
      <c r="AD79" s="180"/>
      <c r="AE79" s="173"/>
      <c r="AF79" s="180"/>
      <c r="AG79" s="173"/>
      <c r="AH79" s="180"/>
      <c r="AI79" s="173"/>
      <c r="AJ79" s="180"/>
      <c r="AK79" s="173"/>
      <c r="AL79" s="180"/>
      <c r="AM79" s="173"/>
      <c r="AN79" s="180"/>
      <c r="AO79" s="173"/>
      <c r="AP79" s="180"/>
      <c r="AQ79" s="173"/>
      <c r="AR79" s="180"/>
      <c r="AS79" s="173"/>
      <c r="AT79" s="180"/>
      <c r="AU79" s="173"/>
      <c r="AV79" s="180"/>
      <c r="AW79" s="173"/>
      <c r="AX79" s="180"/>
      <c r="AY79" s="173"/>
      <c r="AZ79" s="180"/>
      <c r="BA79" s="173"/>
      <c r="BB79" s="180"/>
      <c r="BC79" s="173"/>
      <c r="BD79" s="180"/>
      <c r="BE79" s="173"/>
      <c r="BF79" s="180"/>
      <c r="BG79" s="173"/>
      <c r="BH79" s="180"/>
      <c r="BI79" s="173"/>
      <c r="BJ79" s="180"/>
      <c r="BK79" s="173"/>
      <c r="BL79" s="180"/>
      <c r="BM79" s="173"/>
      <c r="BN79" s="180"/>
      <c r="BO79" s="186"/>
    </row>
    <row r="80" spans="2:67" ht="9.75" customHeight="1">
      <c r="B80" s="187">
        <v>27</v>
      </c>
      <c r="C80" s="188"/>
      <c r="D80" s="189"/>
      <c r="E80" s="20"/>
      <c r="F80" s="189"/>
      <c r="G80" s="190"/>
      <c r="H80" s="191"/>
      <c r="I80" s="192"/>
      <c r="J80" s="193"/>
      <c r="K80" s="167"/>
      <c r="L80" s="192"/>
      <c r="M80" s="167" t="s">
        <v>26</v>
      </c>
      <c r="N80" s="167" t="s">
        <v>26</v>
      </c>
      <c r="O80" s="194"/>
      <c r="P80" s="195">
        <f>P78+1</f>
        <v>27</v>
      </c>
      <c r="S80" s="173" t="b">
        <f>AND(E80=Zusammenstellung!$B$14,(I80+J80)&gt;300)</f>
        <v>0</v>
      </c>
      <c r="T80" s="180">
        <f>IF(S80=TRUE,1,0)</f>
        <v>0</v>
      </c>
      <c r="U80" s="173" t="b">
        <f>AND(E80=Zusammenstellung!$B$14,(I80+J80)&lt;=300)</f>
        <v>0</v>
      </c>
      <c r="V80" s="180">
        <f>IF(U80=TRUE,1,0)</f>
        <v>0</v>
      </c>
      <c r="W80" s="173" t="b">
        <f>AND(E80=Zusammenstellung!$B$14,J80&gt;0)</f>
        <v>0</v>
      </c>
      <c r="X80" s="180">
        <f>IF(W80=TRUE,1,0)</f>
        <v>0</v>
      </c>
      <c r="Y80" s="173" t="b">
        <f>AND(E80=Zusammenstellung!$B$14,N80="ja")</f>
        <v>0</v>
      </c>
      <c r="Z80" s="180">
        <f>IF(Y80=TRUE,1,0)</f>
        <v>0</v>
      </c>
      <c r="AA80" s="173" t="b">
        <f>AND(E80=Zusammenstellung!$C$14,(I80+J80)&gt;300)</f>
        <v>0</v>
      </c>
      <c r="AB80" s="180">
        <f>IF(AA80=TRUE,1,0)</f>
        <v>0</v>
      </c>
      <c r="AC80" s="173" t="b">
        <f>AND(E80=Zusammenstellung!$C$14,(I80+J80)&lt;=300)</f>
        <v>0</v>
      </c>
      <c r="AD80" s="180">
        <f>IF(AC80=TRUE,1,0)</f>
        <v>0</v>
      </c>
      <c r="AE80" s="173" t="b">
        <f>AND(E80=Zusammenstellung!$C$14,J80&gt;0)</f>
        <v>0</v>
      </c>
      <c r="AF80" s="180">
        <f>IF(AE80=TRUE,1,0)</f>
        <v>0</v>
      </c>
      <c r="AG80" s="173" t="b">
        <f>AND(E80=Zusammenstellung!$C$14,N80="ja")</f>
        <v>0</v>
      </c>
      <c r="AH80" s="180">
        <f>IF(AG80=TRUE,1,0)</f>
        <v>0</v>
      </c>
      <c r="AI80" s="173" t="b">
        <f>AND(E80=Zusammenstellung!$D$14,(I80+J80)&gt;300)</f>
        <v>0</v>
      </c>
      <c r="AJ80" s="180">
        <f>IF(AI80=TRUE,1,0)</f>
        <v>0</v>
      </c>
      <c r="AK80" s="173" t="b">
        <f>AND(E80=Zusammenstellung!$D$14,(I80+J80)&lt;=300)</f>
        <v>0</v>
      </c>
      <c r="AL80" s="180">
        <f>IF(AK80=TRUE,1,0)</f>
        <v>0</v>
      </c>
      <c r="AM80" s="173" t="b">
        <f>AND(E80=Zusammenstellung!$D$14,J80&gt;0)</f>
        <v>0</v>
      </c>
      <c r="AN80" s="180">
        <f>IF(AM80=TRUE,1,0)</f>
        <v>0</v>
      </c>
      <c r="AO80" s="173" t="b">
        <f>AND(E80=Zusammenstellung!$D$14,N80="ja")</f>
        <v>0</v>
      </c>
      <c r="AP80" s="180">
        <f>IF(AO80=TRUE,1,0)</f>
        <v>0</v>
      </c>
      <c r="AQ80" s="173" t="b">
        <f>AND(E80=Zusammenstellung!$E$14,(I80+J80)&gt;300)</f>
        <v>0</v>
      </c>
      <c r="AR80" s="180">
        <f>IF(AQ80=TRUE,1,0)</f>
        <v>0</v>
      </c>
      <c r="AS80" s="173" t="b">
        <f>AND(E80=Zusammenstellung!$E$14,(I80+J80)&lt;=300)</f>
        <v>0</v>
      </c>
      <c r="AT80" s="180">
        <f>IF(AS80=TRUE,1,0)</f>
        <v>0</v>
      </c>
      <c r="AU80" s="173" t="b">
        <f>AND(E80=Zusammenstellung!$E$14,J80&gt;0)</f>
        <v>0</v>
      </c>
      <c r="AV80" s="180">
        <f>IF(AU80=TRUE,1,0)</f>
        <v>0</v>
      </c>
      <c r="AW80" s="173" t="b">
        <f>AND(E80=Zusammenstellung!$E$14,N80="ja")</f>
        <v>0</v>
      </c>
      <c r="AX80" s="180">
        <f>IF(AW80=TRUE,1,0)</f>
        <v>0</v>
      </c>
      <c r="AY80" s="173" t="b">
        <f>AND(E80=Zusammenstellung!$F$14,(I80+J80)&gt;300)</f>
        <v>0</v>
      </c>
      <c r="AZ80" s="180">
        <f>IF(AY80=TRUE,1,0)</f>
        <v>0</v>
      </c>
      <c r="BA80" s="173" t="b">
        <f>AND(E80=Zusammenstellung!$F$14,(I80+J80)&lt;=300)</f>
        <v>0</v>
      </c>
      <c r="BB80" s="180">
        <f>IF(BA80=TRUE,1,0)</f>
        <v>0</v>
      </c>
      <c r="BC80" s="173" t="b">
        <f>AND(E80=Zusammenstellung!$F$14,J80&gt;0)</f>
        <v>0</v>
      </c>
      <c r="BD80" s="180">
        <f>IF(BC80=TRUE,1,0)</f>
        <v>0</v>
      </c>
      <c r="BE80" s="173" t="b">
        <f>AND(E80=Zusammenstellung!$F$14,N80="ja")</f>
        <v>0</v>
      </c>
      <c r="BF80" s="180">
        <f>IF(BE80=TRUE,1,0)</f>
        <v>0</v>
      </c>
      <c r="BG80" s="173" t="b">
        <f>AND(E80=Zusammenstellung!$G$14,(I80+J80)&gt;300)</f>
        <v>0</v>
      </c>
      <c r="BH80" s="180">
        <f>IF(BG80=TRUE,1,0)</f>
        <v>0</v>
      </c>
      <c r="BI80" s="173" t="b">
        <f>AND(E80=Zusammenstellung!$G$14,(I80+J80)&lt;=300)</f>
        <v>0</v>
      </c>
      <c r="BJ80" s="180">
        <f>IF(BI80=TRUE,1,0)</f>
        <v>0</v>
      </c>
      <c r="BK80" s="173" t="b">
        <f>AND(E80=Zusammenstellung!$G$14,J80&gt;0)</f>
        <v>0</v>
      </c>
      <c r="BL80" s="180">
        <f>IF(BK80=TRUE,1,0)</f>
        <v>0</v>
      </c>
      <c r="BM80" s="173" t="b">
        <f>AND(E80=Zusammenstellung!$G$14,N80="ja")</f>
        <v>0</v>
      </c>
      <c r="BN80" s="180">
        <f t="shared" si="0"/>
        <v>0</v>
      </c>
      <c r="BO80" s="186">
        <f>IF(M80="ja",1,0)</f>
        <v>0</v>
      </c>
    </row>
    <row r="81" spans="2:67" ht="9.75" customHeight="1">
      <c r="B81" s="187"/>
      <c r="C81" s="188"/>
      <c r="D81" s="189"/>
      <c r="E81" s="21"/>
      <c r="F81" s="189"/>
      <c r="G81" s="190"/>
      <c r="H81" s="191"/>
      <c r="I81" s="192"/>
      <c r="J81" s="193"/>
      <c r="K81" s="167"/>
      <c r="L81" s="192"/>
      <c r="M81" s="167"/>
      <c r="N81" s="167"/>
      <c r="O81" s="194"/>
      <c r="P81" s="195"/>
      <c r="S81" s="173"/>
      <c r="T81" s="180"/>
      <c r="U81" s="173"/>
      <c r="V81" s="180"/>
      <c r="W81" s="173"/>
      <c r="X81" s="180"/>
      <c r="Y81" s="173"/>
      <c r="Z81" s="180"/>
      <c r="AA81" s="173"/>
      <c r="AB81" s="180"/>
      <c r="AC81" s="173"/>
      <c r="AD81" s="180"/>
      <c r="AE81" s="173"/>
      <c r="AF81" s="180"/>
      <c r="AG81" s="173"/>
      <c r="AH81" s="180"/>
      <c r="AI81" s="173"/>
      <c r="AJ81" s="180"/>
      <c r="AK81" s="173"/>
      <c r="AL81" s="180"/>
      <c r="AM81" s="173"/>
      <c r="AN81" s="180"/>
      <c r="AO81" s="173"/>
      <c r="AP81" s="180"/>
      <c r="AQ81" s="173"/>
      <c r="AR81" s="180"/>
      <c r="AS81" s="173"/>
      <c r="AT81" s="180"/>
      <c r="AU81" s="173"/>
      <c r="AV81" s="180"/>
      <c r="AW81" s="173"/>
      <c r="AX81" s="180"/>
      <c r="AY81" s="173"/>
      <c r="AZ81" s="180"/>
      <c r="BA81" s="173"/>
      <c r="BB81" s="180"/>
      <c r="BC81" s="173"/>
      <c r="BD81" s="180"/>
      <c r="BE81" s="173"/>
      <c r="BF81" s="180"/>
      <c r="BG81" s="173"/>
      <c r="BH81" s="180"/>
      <c r="BI81" s="173"/>
      <c r="BJ81" s="180"/>
      <c r="BK81" s="173"/>
      <c r="BL81" s="180"/>
      <c r="BM81" s="173"/>
      <c r="BN81" s="180"/>
      <c r="BO81" s="186"/>
    </row>
    <row r="82" spans="2:67" ht="9.75" customHeight="1">
      <c r="B82" s="187">
        <v>28</v>
      </c>
      <c r="C82" s="188"/>
      <c r="D82" s="189"/>
      <c r="E82" s="20"/>
      <c r="F82" s="189"/>
      <c r="G82" s="190"/>
      <c r="H82" s="191"/>
      <c r="I82" s="192"/>
      <c r="J82" s="193"/>
      <c r="K82" s="167"/>
      <c r="L82" s="192"/>
      <c r="M82" s="167" t="s">
        <v>26</v>
      </c>
      <c r="N82" s="167" t="s">
        <v>26</v>
      </c>
      <c r="O82" s="194"/>
      <c r="P82" s="195">
        <f>P80+1</f>
        <v>28</v>
      </c>
      <c r="S82" s="173" t="b">
        <f>AND(E82=Zusammenstellung!$B$14,(I82+J82)&gt;300)</f>
        <v>0</v>
      </c>
      <c r="T82" s="180">
        <f>IF(S82=TRUE,1,0)</f>
        <v>0</v>
      </c>
      <c r="U82" s="173" t="b">
        <f>AND(E82=Zusammenstellung!$B$14,(I82+J82)&lt;=300)</f>
        <v>0</v>
      </c>
      <c r="V82" s="180">
        <f>IF(U82=TRUE,1,0)</f>
        <v>0</v>
      </c>
      <c r="W82" s="173" t="b">
        <f>AND(E82=Zusammenstellung!$B$14,J82&gt;0)</f>
        <v>0</v>
      </c>
      <c r="X82" s="180">
        <f>IF(W82=TRUE,1,0)</f>
        <v>0</v>
      </c>
      <c r="Y82" s="173" t="b">
        <f>AND(E82=Zusammenstellung!$B$14,N82="ja")</f>
        <v>0</v>
      </c>
      <c r="Z82" s="180">
        <f>IF(Y82=TRUE,1,0)</f>
        <v>0</v>
      </c>
      <c r="AA82" s="173" t="b">
        <f>AND(E82=Zusammenstellung!$C$14,(I82+J82)&gt;300)</f>
        <v>0</v>
      </c>
      <c r="AB82" s="180">
        <f>IF(AA82=TRUE,1,0)</f>
        <v>0</v>
      </c>
      <c r="AC82" s="173" t="b">
        <f>AND(E82=Zusammenstellung!$C$14,(I82+J82)&lt;=300)</f>
        <v>0</v>
      </c>
      <c r="AD82" s="180">
        <f>IF(AC82=TRUE,1,0)</f>
        <v>0</v>
      </c>
      <c r="AE82" s="173" t="b">
        <f>AND(E82=Zusammenstellung!$C$14,J82&gt;0)</f>
        <v>0</v>
      </c>
      <c r="AF82" s="180">
        <f>IF(AE82=TRUE,1,0)</f>
        <v>0</v>
      </c>
      <c r="AG82" s="173" t="b">
        <f>AND(E82=Zusammenstellung!$C$14,N82="ja")</f>
        <v>0</v>
      </c>
      <c r="AH82" s="180">
        <f>IF(AG82=TRUE,1,0)</f>
        <v>0</v>
      </c>
      <c r="AI82" s="173" t="b">
        <f>AND(E82=Zusammenstellung!$D$14,(I82+J82)&gt;300)</f>
        <v>0</v>
      </c>
      <c r="AJ82" s="180">
        <f>IF(AI82=TRUE,1,0)</f>
        <v>0</v>
      </c>
      <c r="AK82" s="173" t="b">
        <f>AND(E82=Zusammenstellung!$D$14,(I82+J82)&lt;=300)</f>
        <v>0</v>
      </c>
      <c r="AL82" s="180">
        <f>IF(AK82=TRUE,1,0)</f>
        <v>0</v>
      </c>
      <c r="AM82" s="173" t="b">
        <f>AND(E82=Zusammenstellung!$D$14,J82&gt;0)</f>
        <v>0</v>
      </c>
      <c r="AN82" s="180">
        <f>IF(AM82=TRUE,1,0)</f>
        <v>0</v>
      </c>
      <c r="AO82" s="173" t="b">
        <f>AND(E82=Zusammenstellung!$D$14,N82="ja")</f>
        <v>0</v>
      </c>
      <c r="AP82" s="180">
        <f>IF(AO82=TRUE,1,0)</f>
        <v>0</v>
      </c>
      <c r="AQ82" s="173" t="b">
        <f>AND(E82=Zusammenstellung!$E$14,(I82+J82)&gt;300)</f>
        <v>0</v>
      </c>
      <c r="AR82" s="180">
        <f>IF(AQ82=TRUE,1,0)</f>
        <v>0</v>
      </c>
      <c r="AS82" s="173" t="b">
        <f>AND(E82=Zusammenstellung!$E$14,(I82+J82)&lt;=300)</f>
        <v>0</v>
      </c>
      <c r="AT82" s="180">
        <f>IF(AS82=TRUE,1,0)</f>
        <v>0</v>
      </c>
      <c r="AU82" s="173" t="b">
        <f>AND(E82=Zusammenstellung!$E$14,J82&gt;0)</f>
        <v>0</v>
      </c>
      <c r="AV82" s="180">
        <f>IF(AU82=TRUE,1,0)</f>
        <v>0</v>
      </c>
      <c r="AW82" s="173" t="b">
        <f>AND(E82=Zusammenstellung!$E$14,N82="ja")</f>
        <v>0</v>
      </c>
      <c r="AX82" s="180">
        <f>IF(AW82=TRUE,1,0)</f>
        <v>0</v>
      </c>
      <c r="AY82" s="173" t="b">
        <f>AND(E82=Zusammenstellung!$F$14,(I82+J82)&gt;300)</f>
        <v>0</v>
      </c>
      <c r="AZ82" s="180">
        <f>IF(AY82=TRUE,1,0)</f>
        <v>0</v>
      </c>
      <c r="BA82" s="173" t="b">
        <f>AND(E82=Zusammenstellung!$F$14,(I82+J82)&lt;=300)</f>
        <v>0</v>
      </c>
      <c r="BB82" s="180">
        <f>IF(BA82=TRUE,1,0)</f>
        <v>0</v>
      </c>
      <c r="BC82" s="173" t="b">
        <f>AND(E82=Zusammenstellung!$F$14,J82&gt;0)</f>
        <v>0</v>
      </c>
      <c r="BD82" s="180">
        <f>IF(BC82=TRUE,1,0)</f>
        <v>0</v>
      </c>
      <c r="BE82" s="173" t="b">
        <f>AND(E82=Zusammenstellung!$F$14,N82="ja")</f>
        <v>0</v>
      </c>
      <c r="BF82" s="180">
        <f>IF(BE82=TRUE,1,0)</f>
        <v>0</v>
      </c>
      <c r="BG82" s="173" t="b">
        <f>AND(E82=Zusammenstellung!$G$14,(I82+J82)&gt;300)</f>
        <v>0</v>
      </c>
      <c r="BH82" s="180">
        <f>IF(BG82=TRUE,1,0)</f>
        <v>0</v>
      </c>
      <c r="BI82" s="173" t="b">
        <f>AND(E82=Zusammenstellung!$G$14,(I82+J82)&lt;=300)</f>
        <v>0</v>
      </c>
      <c r="BJ82" s="180">
        <f>IF(BI82=TRUE,1,0)</f>
        <v>0</v>
      </c>
      <c r="BK82" s="173" t="b">
        <f>AND(E82=Zusammenstellung!$G$14,J82&gt;0)</f>
        <v>0</v>
      </c>
      <c r="BL82" s="180">
        <f>IF(BK82=TRUE,1,0)</f>
        <v>0</v>
      </c>
      <c r="BM82" s="173" t="b">
        <f>AND(E82=Zusammenstellung!$G$14,N82="ja")</f>
        <v>0</v>
      </c>
      <c r="BN82" s="180">
        <f t="shared" si="0"/>
        <v>0</v>
      </c>
      <c r="BO82" s="186">
        <f>IF(M82="ja",1,0)</f>
        <v>0</v>
      </c>
    </row>
    <row r="83" spans="2:67" ht="9.75" customHeight="1">
      <c r="B83" s="187"/>
      <c r="C83" s="188"/>
      <c r="D83" s="189"/>
      <c r="E83" s="21"/>
      <c r="F83" s="189"/>
      <c r="G83" s="190"/>
      <c r="H83" s="191"/>
      <c r="I83" s="192"/>
      <c r="J83" s="193"/>
      <c r="K83" s="167"/>
      <c r="L83" s="192"/>
      <c r="M83" s="167"/>
      <c r="N83" s="167"/>
      <c r="O83" s="194"/>
      <c r="P83" s="195"/>
      <c r="S83" s="173"/>
      <c r="T83" s="180"/>
      <c r="U83" s="173"/>
      <c r="V83" s="180"/>
      <c r="W83" s="173"/>
      <c r="X83" s="180"/>
      <c r="Y83" s="173"/>
      <c r="Z83" s="180"/>
      <c r="AA83" s="173"/>
      <c r="AB83" s="180"/>
      <c r="AC83" s="173"/>
      <c r="AD83" s="180"/>
      <c r="AE83" s="173"/>
      <c r="AF83" s="180"/>
      <c r="AG83" s="173"/>
      <c r="AH83" s="180"/>
      <c r="AI83" s="173"/>
      <c r="AJ83" s="180"/>
      <c r="AK83" s="173"/>
      <c r="AL83" s="180"/>
      <c r="AM83" s="173"/>
      <c r="AN83" s="180"/>
      <c r="AO83" s="173"/>
      <c r="AP83" s="180"/>
      <c r="AQ83" s="173"/>
      <c r="AR83" s="180"/>
      <c r="AS83" s="173"/>
      <c r="AT83" s="180"/>
      <c r="AU83" s="173"/>
      <c r="AV83" s="180"/>
      <c r="AW83" s="173"/>
      <c r="AX83" s="180"/>
      <c r="AY83" s="173"/>
      <c r="AZ83" s="180"/>
      <c r="BA83" s="173"/>
      <c r="BB83" s="180"/>
      <c r="BC83" s="173"/>
      <c r="BD83" s="180"/>
      <c r="BE83" s="173"/>
      <c r="BF83" s="180"/>
      <c r="BG83" s="173"/>
      <c r="BH83" s="180"/>
      <c r="BI83" s="173"/>
      <c r="BJ83" s="180"/>
      <c r="BK83" s="173"/>
      <c r="BL83" s="180"/>
      <c r="BM83" s="173"/>
      <c r="BN83" s="180"/>
      <c r="BO83" s="186"/>
    </row>
    <row r="84" spans="2:67" ht="9.75" customHeight="1">
      <c r="B84" s="187">
        <v>29</v>
      </c>
      <c r="C84" s="188"/>
      <c r="D84" s="189"/>
      <c r="E84" s="20"/>
      <c r="F84" s="189"/>
      <c r="G84" s="190"/>
      <c r="H84" s="191"/>
      <c r="I84" s="192"/>
      <c r="J84" s="193"/>
      <c r="K84" s="167"/>
      <c r="L84" s="192"/>
      <c r="M84" s="167" t="s">
        <v>26</v>
      </c>
      <c r="N84" s="167" t="s">
        <v>26</v>
      </c>
      <c r="O84" s="194"/>
      <c r="P84" s="195">
        <f>P82+1</f>
        <v>29</v>
      </c>
      <c r="S84" s="173" t="b">
        <f>AND(E84=Zusammenstellung!$B$14,(I84+J84)&gt;300)</f>
        <v>0</v>
      </c>
      <c r="T84" s="180">
        <f>IF(S84=TRUE,1,0)</f>
        <v>0</v>
      </c>
      <c r="U84" s="173" t="b">
        <f>AND(E84=Zusammenstellung!$B$14,(I84+J84)&lt;=300)</f>
        <v>0</v>
      </c>
      <c r="V84" s="180">
        <f>IF(U84=TRUE,1,0)</f>
        <v>0</v>
      </c>
      <c r="W84" s="173" t="b">
        <f>AND(E84=Zusammenstellung!$B$14,J84&gt;0)</f>
        <v>0</v>
      </c>
      <c r="X84" s="180">
        <f>IF(W84=TRUE,1,0)</f>
        <v>0</v>
      </c>
      <c r="Y84" s="173" t="b">
        <f>AND(E84=Zusammenstellung!$B$14,N84="ja")</f>
        <v>0</v>
      </c>
      <c r="Z84" s="180">
        <f>IF(Y84=TRUE,1,0)</f>
        <v>0</v>
      </c>
      <c r="AA84" s="173" t="b">
        <f>AND(E84=Zusammenstellung!$C$14,(I84+J84)&gt;300)</f>
        <v>0</v>
      </c>
      <c r="AB84" s="180">
        <f>IF(AA84=TRUE,1,0)</f>
        <v>0</v>
      </c>
      <c r="AC84" s="173" t="b">
        <f>AND(E84=Zusammenstellung!$C$14,(I84+J84)&lt;=300)</f>
        <v>0</v>
      </c>
      <c r="AD84" s="180">
        <f>IF(AC84=TRUE,1,0)</f>
        <v>0</v>
      </c>
      <c r="AE84" s="173" t="b">
        <f>AND(E84=Zusammenstellung!$C$14,J84&gt;0)</f>
        <v>0</v>
      </c>
      <c r="AF84" s="180">
        <f>IF(AE84=TRUE,1,0)</f>
        <v>0</v>
      </c>
      <c r="AG84" s="173" t="b">
        <f>AND(E84=Zusammenstellung!$C$14,N84="ja")</f>
        <v>0</v>
      </c>
      <c r="AH84" s="180">
        <f>IF(AG84=TRUE,1,0)</f>
        <v>0</v>
      </c>
      <c r="AI84" s="173" t="b">
        <f>AND(E84=Zusammenstellung!$D$14,(I84+J84)&gt;300)</f>
        <v>0</v>
      </c>
      <c r="AJ84" s="180">
        <f>IF(AI84=TRUE,1,0)</f>
        <v>0</v>
      </c>
      <c r="AK84" s="173" t="b">
        <f>AND(E84=Zusammenstellung!$D$14,(I84+J84)&lt;=300)</f>
        <v>0</v>
      </c>
      <c r="AL84" s="180">
        <f>IF(AK84=TRUE,1,0)</f>
        <v>0</v>
      </c>
      <c r="AM84" s="173" t="b">
        <f>AND(E84=Zusammenstellung!$D$14,J84&gt;0)</f>
        <v>0</v>
      </c>
      <c r="AN84" s="180">
        <f>IF(AM84=TRUE,1,0)</f>
        <v>0</v>
      </c>
      <c r="AO84" s="173" t="b">
        <f>AND(E84=Zusammenstellung!$D$14,N84="ja")</f>
        <v>0</v>
      </c>
      <c r="AP84" s="180">
        <f>IF(AO84=TRUE,1,0)</f>
        <v>0</v>
      </c>
      <c r="AQ84" s="173" t="b">
        <f>AND(E84=Zusammenstellung!$E$14,(I84+J84)&gt;300)</f>
        <v>0</v>
      </c>
      <c r="AR84" s="180">
        <f>IF(AQ84=TRUE,1,0)</f>
        <v>0</v>
      </c>
      <c r="AS84" s="173" t="b">
        <f>AND(E84=Zusammenstellung!$E$14,(I84+J84)&lt;=300)</f>
        <v>0</v>
      </c>
      <c r="AT84" s="180">
        <f>IF(AS84=TRUE,1,0)</f>
        <v>0</v>
      </c>
      <c r="AU84" s="173" t="b">
        <f>AND(E84=Zusammenstellung!$E$14,J84&gt;0)</f>
        <v>0</v>
      </c>
      <c r="AV84" s="180">
        <f>IF(AU84=TRUE,1,0)</f>
        <v>0</v>
      </c>
      <c r="AW84" s="173" t="b">
        <f>AND(E84=Zusammenstellung!$E$14,N84="ja")</f>
        <v>0</v>
      </c>
      <c r="AX84" s="180">
        <f>IF(AW84=TRUE,1,0)</f>
        <v>0</v>
      </c>
      <c r="AY84" s="173" t="b">
        <f>AND(E84=Zusammenstellung!$F$14,(I84+J84)&gt;300)</f>
        <v>0</v>
      </c>
      <c r="AZ84" s="180">
        <f>IF(AY84=TRUE,1,0)</f>
        <v>0</v>
      </c>
      <c r="BA84" s="173" t="b">
        <f>AND(E84=Zusammenstellung!$F$14,(I84+J84)&lt;=300)</f>
        <v>0</v>
      </c>
      <c r="BB84" s="180">
        <f>IF(BA84=TRUE,1,0)</f>
        <v>0</v>
      </c>
      <c r="BC84" s="173" t="b">
        <f>AND(E84=Zusammenstellung!$F$14,J84&gt;0)</f>
        <v>0</v>
      </c>
      <c r="BD84" s="180">
        <f>IF(BC84=TRUE,1,0)</f>
        <v>0</v>
      </c>
      <c r="BE84" s="173" t="b">
        <f>AND(E84=Zusammenstellung!$F$14,N84="ja")</f>
        <v>0</v>
      </c>
      <c r="BF84" s="180">
        <f>IF(BE84=TRUE,1,0)</f>
        <v>0</v>
      </c>
      <c r="BG84" s="173" t="b">
        <f>AND(E84=Zusammenstellung!$G$14,(I84+J84)&gt;300)</f>
        <v>0</v>
      </c>
      <c r="BH84" s="180">
        <f>IF(BG84=TRUE,1,0)</f>
        <v>0</v>
      </c>
      <c r="BI84" s="173" t="b">
        <f>AND(E84=Zusammenstellung!$G$14,(I84+J84)&lt;=300)</f>
        <v>0</v>
      </c>
      <c r="BJ84" s="180">
        <f>IF(BI84=TRUE,1,0)</f>
        <v>0</v>
      </c>
      <c r="BK84" s="173" t="b">
        <f>AND(E84=Zusammenstellung!$G$14,J84&gt;0)</f>
        <v>0</v>
      </c>
      <c r="BL84" s="180">
        <f>IF(BK84=TRUE,1,0)</f>
        <v>0</v>
      </c>
      <c r="BM84" s="173" t="b">
        <f>AND(E84=Zusammenstellung!$G$14,N84="ja")</f>
        <v>0</v>
      </c>
      <c r="BN84" s="180">
        <f t="shared" si="0"/>
        <v>0</v>
      </c>
      <c r="BO84" s="186">
        <f>IF(M84="ja",1,0)</f>
        <v>0</v>
      </c>
    </row>
    <row r="85" spans="2:67" ht="9.75" customHeight="1">
      <c r="B85" s="187"/>
      <c r="C85" s="188"/>
      <c r="D85" s="189"/>
      <c r="E85" s="21"/>
      <c r="F85" s="189"/>
      <c r="G85" s="190"/>
      <c r="H85" s="191"/>
      <c r="I85" s="192"/>
      <c r="J85" s="193"/>
      <c r="K85" s="167"/>
      <c r="L85" s="192"/>
      <c r="M85" s="167"/>
      <c r="N85" s="167"/>
      <c r="O85" s="194"/>
      <c r="P85" s="195"/>
      <c r="S85" s="173"/>
      <c r="T85" s="180"/>
      <c r="U85" s="173"/>
      <c r="V85" s="180"/>
      <c r="W85" s="173"/>
      <c r="X85" s="180"/>
      <c r="Y85" s="173"/>
      <c r="Z85" s="180"/>
      <c r="AA85" s="173"/>
      <c r="AB85" s="180"/>
      <c r="AC85" s="173"/>
      <c r="AD85" s="180"/>
      <c r="AE85" s="173"/>
      <c r="AF85" s="180"/>
      <c r="AG85" s="173"/>
      <c r="AH85" s="180"/>
      <c r="AI85" s="173"/>
      <c r="AJ85" s="180"/>
      <c r="AK85" s="173"/>
      <c r="AL85" s="180"/>
      <c r="AM85" s="173"/>
      <c r="AN85" s="180"/>
      <c r="AO85" s="173"/>
      <c r="AP85" s="180"/>
      <c r="AQ85" s="173"/>
      <c r="AR85" s="180"/>
      <c r="AS85" s="173"/>
      <c r="AT85" s="180"/>
      <c r="AU85" s="173"/>
      <c r="AV85" s="180"/>
      <c r="AW85" s="173"/>
      <c r="AX85" s="180"/>
      <c r="AY85" s="173"/>
      <c r="AZ85" s="180"/>
      <c r="BA85" s="173"/>
      <c r="BB85" s="180"/>
      <c r="BC85" s="173"/>
      <c r="BD85" s="180"/>
      <c r="BE85" s="173"/>
      <c r="BF85" s="180"/>
      <c r="BG85" s="173"/>
      <c r="BH85" s="180"/>
      <c r="BI85" s="173"/>
      <c r="BJ85" s="180"/>
      <c r="BK85" s="173"/>
      <c r="BL85" s="180"/>
      <c r="BM85" s="173"/>
      <c r="BN85" s="180"/>
      <c r="BO85" s="186"/>
    </row>
    <row r="86" spans="2:67" ht="9.75" customHeight="1">
      <c r="B86" s="187">
        <v>30</v>
      </c>
      <c r="C86" s="188"/>
      <c r="D86" s="189"/>
      <c r="E86" s="20"/>
      <c r="F86" s="189"/>
      <c r="G86" s="190"/>
      <c r="H86" s="191"/>
      <c r="I86" s="192"/>
      <c r="J86" s="193"/>
      <c r="K86" s="167"/>
      <c r="L86" s="192"/>
      <c r="M86" s="167" t="s">
        <v>26</v>
      </c>
      <c r="N86" s="167" t="s">
        <v>26</v>
      </c>
      <c r="O86" s="194"/>
      <c r="P86" s="195">
        <f>P84+1</f>
        <v>30</v>
      </c>
      <c r="S86" s="196" t="b">
        <f>AND(E86=Zusammenstellung!$B$14,(I86+J86)&gt;300)</f>
        <v>0</v>
      </c>
      <c r="T86" s="197">
        <f>IF(S86=TRUE,1,0)</f>
        <v>0</v>
      </c>
      <c r="U86" s="196" t="b">
        <f>AND(E86=Zusammenstellung!$B$14,(I86+J86)&lt;=300)</f>
        <v>0</v>
      </c>
      <c r="V86" s="197">
        <f>IF(U86=TRUE,1,0)</f>
        <v>0</v>
      </c>
      <c r="W86" s="196" t="b">
        <f>AND(E86=Zusammenstellung!$B$14,J86&gt;0)</f>
        <v>0</v>
      </c>
      <c r="X86" s="197">
        <f>IF(W86=TRUE,1,0)</f>
        <v>0</v>
      </c>
      <c r="Y86" s="173" t="b">
        <f>AND(E86=Zusammenstellung!$B$14,N86="ja")</f>
        <v>0</v>
      </c>
      <c r="Z86" s="198">
        <f>IF(Y86=TRUE,1,0)</f>
        <v>0</v>
      </c>
      <c r="AA86" s="196" t="b">
        <f>AND(E86=Zusammenstellung!$C$14,(I86+J86)&gt;300)</f>
        <v>0</v>
      </c>
      <c r="AB86" s="197">
        <f>IF(AA86=TRUE,1,0)</f>
        <v>0</v>
      </c>
      <c r="AC86" s="196" t="b">
        <f>AND(E86=Zusammenstellung!$C$14,(I86+J86)&lt;=300)</f>
        <v>0</v>
      </c>
      <c r="AD86" s="197">
        <f>IF(AC86=TRUE,1,0)</f>
        <v>0</v>
      </c>
      <c r="AE86" s="196" t="b">
        <f>AND(E86=Zusammenstellung!$C$14,J86&gt;0)</f>
        <v>0</v>
      </c>
      <c r="AF86" s="197">
        <f>IF(AE86=TRUE,1,0)</f>
        <v>0</v>
      </c>
      <c r="AG86" s="173" t="b">
        <f>AND(E86=Zusammenstellung!$C$14,N86="ja")</f>
        <v>0</v>
      </c>
      <c r="AH86" s="180">
        <f>IF(AG86=TRUE,1,0)</f>
        <v>0</v>
      </c>
      <c r="AI86" s="196" t="b">
        <f>AND(E86=Zusammenstellung!$D$14,(I86+J86)&gt;300)</f>
        <v>0</v>
      </c>
      <c r="AJ86" s="197">
        <f>IF(AI86=TRUE,1,0)</f>
        <v>0</v>
      </c>
      <c r="AK86" s="196" t="b">
        <f>AND(E86=Zusammenstellung!$D$14,(I86+J86)&lt;=300)</f>
        <v>0</v>
      </c>
      <c r="AL86" s="197">
        <f>IF(AK86=TRUE,1,0)</f>
        <v>0</v>
      </c>
      <c r="AM86" s="196" t="b">
        <f>AND(E86=Zusammenstellung!$D$14,J86&gt;0)</f>
        <v>0</v>
      </c>
      <c r="AN86" s="197">
        <f>IF(AM86=TRUE,1,0)</f>
        <v>0</v>
      </c>
      <c r="AO86" s="173" t="b">
        <f>AND(E86=Zusammenstellung!$D$14,N86="ja")</f>
        <v>0</v>
      </c>
      <c r="AP86" s="180">
        <f>IF(AO86=TRUE,1,0)</f>
        <v>0</v>
      </c>
      <c r="AQ86" s="196" t="b">
        <f>AND(E86=Zusammenstellung!$E$14,(I86+J86)&gt;300)</f>
        <v>0</v>
      </c>
      <c r="AR86" s="197">
        <f>IF(AQ86=TRUE,1,0)</f>
        <v>0</v>
      </c>
      <c r="AS86" s="196" t="b">
        <f>AND(E86=Zusammenstellung!$E$14,(I86+J86)&lt;=300)</f>
        <v>0</v>
      </c>
      <c r="AT86" s="197">
        <f>IF(AS86=TRUE,1,0)</f>
        <v>0</v>
      </c>
      <c r="AU86" s="196" t="b">
        <f>AND(E86=Zusammenstellung!$E$14,J86&gt;0)</f>
        <v>0</v>
      </c>
      <c r="AV86" s="197">
        <f>IF(AU86=TRUE,1,0)</f>
        <v>0</v>
      </c>
      <c r="AW86" s="196" t="b">
        <f>AND(E86=Zusammenstellung!$E$14,N86="ja")</f>
        <v>0</v>
      </c>
      <c r="AX86" s="197">
        <f>IF(AW86=TRUE,1,0)</f>
        <v>0</v>
      </c>
      <c r="AY86" s="196" t="b">
        <f>AND(E86=Zusammenstellung!$F$14,(I86+J86)&gt;300)</f>
        <v>0</v>
      </c>
      <c r="AZ86" s="197">
        <f>IF(AY86=TRUE,1,0)</f>
        <v>0</v>
      </c>
      <c r="BA86" s="196" t="b">
        <f>AND(E86=Zusammenstellung!$F$14,(I86+J86)&lt;=300)</f>
        <v>0</v>
      </c>
      <c r="BB86" s="197">
        <f>IF(BA86=TRUE,1,0)</f>
        <v>0</v>
      </c>
      <c r="BC86" s="196" t="b">
        <f>AND(E86=Zusammenstellung!$F$14,J86&gt;0)</f>
        <v>0</v>
      </c>
      <c r="BD86" s="197">
        <f>IF(BC86=TRUE,1,0)</f>
        <v>0</v>
      </c>
      <c r="BE86" s="196" t="b">
        <f>AND(E86=Zusammenstellung!$F$14,N86="ja")</f>
        <v>0</v>
      </c>
      <c r="BF86" s="197">
        <f>IF(BE86=TRUE,1,0)</f>
        <v>0</v>
      </c>
      <c r="BG86" s="204" t="b">
        <f>AND(E86=Zusammenstellung!$G$14,(I86+J86)&gt;300)</f>
        <v>0</v>
      </c>
      <c r="BH86" s="198">
        <f>IF(BG86=TRUE,1,0)</f>
        <v>0</v>
      </c>
      <c r="BI86" s="204" t="b">
        <f>AND(E86=Zusammenstellung!$G$14,(I86+J86)&lt;=300)</f>
        <v>0</v>
      </c>
      <c r="BJ86" s="198">
        <f>IF(BI86=TRUE,1,0)</f>
        <v>0</v>
      </c>
      <c r="BK86" s="204" t="b">
        <f>AND(E86=Zusammenstellung!$G$14,J86&gt;0)</f>
        <v>0</v>
      </c>
      <c r="BL86" s="198">
        <f>IF(BK86=TRUE,1,0)</f>
        <v>0</v>
      </c>
      <c r="BM86" s="173" t="b">
        <f>AND(E86=Zusammenstellung!$G$14,N86="ja")</f>
        <v>0</v>
      </c>
      <c r="BN86" s="180">
        <f t="shared" si="0"/>
        <v>0</v>
      </c>
      <c r="BO86" s="186">
        <f>IF(M86="ja",1,0)</f>
        <v>0</v>
      </c>
    </row>
    <row r="87" spans="2:67" ht="9.75" customHeight="1">
      <c r="B87" s="187"/>
      <c r="C87" s="188"/>
      <c r="D87" s="189"/>
      <c r="E87" s="21"/>
      <c r="F87" s="189"/>
      <c r="G87" s="190"/>
      <c r="H87" s="191"/>
      <c r="I87" s="192"/>
      <c r="J87" s="193"/>
      <c r="K87" s="167"/>
      <c r="L87" s="192"/>
      <c r="M87" s="167"/>
      <c r="N87" s="167"/>
      <c r="O87" s="194"/>
      <c r="P87" s="195"/>
      <c r="S87" s="196"/>
      <c r="T87" s="197"/>
      <c r="U87" s="196"/>
      <c r="V87" s="197"/>
      <c r="W87" s="196"/>
      <c r="X87" s="197"/>
      <c r="Y87" s="173"/>
      <c r="Z87" s="198"/>
      <c r="AA87" s="196"/>
      <c r="AB87" s="197"/>
      <c r="AC87" s="196"/>
      <c r="AD87" s="197"/>
      <c r="AE87" s="196"/>
      <c r="AF87" s="197"/>
      <c r="AG87" s="173"/>
      <c r="AH87" s="180"/>
      <c r="AI87" s="196"/>
      <c r="AJ87" s="197"/>
      <c r="AK87" s="196"/>
      <c r="AL87" s="197"/>
      <c r="AM87" s="196"/>
      <c r="AN87" s="197"/>
      <c r="AO87" s="173"/>
      <c r="AP87" s="180"/>
      <c r="AQ87" s="196"/>
      <c r="AR87" s="197"/>
      <c r="AS87" s="196"/>
      <c r="AT87" s="197"/>
      <c r="AU87" s="196"/>
      <c r="AV87" s="197"/>
      <c r="AW87" s="196"/>
      <c r="AX87" s="197"/>
      <c r="AY87" s="196"/>
      <c r="AZ87" s="197"/>
      <c r="BA87" s="196"/>
      <c r="BB87" s="197"/>
      <c r="BC87" s="196"/>
      <c r="BD87" s="197"/>
      <c r="BE87" s="196"/>
      <c r="BF87" s="197"/>
      <c r="BG87" s="204"/>
      <c r="BH87" s="198"/>
      <c r="BI87" s="204"/>
      <c r="BJ87" s="198"/>
      <c r="BK87" s="204"/>
      <c r="BL87" s="198"/>
      <c r="BM87" s="173"/>
      <c r="BN87" s="180"/>
      <c r="BO87" s="186"/>
    </row>
    <row r="88" spans="2:67" ht="20.25" customHeight="1" thickBot="1">
      <c r="B88" s="199" t="s">
        <v>27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15">
        <f>SUM(L58:L86)+L44</f>
        <v>0</v>
      </c>
      <c r="M88" s="200"/>
      <c r="N88" s="200"/>
      <c r="O88" s="200"/>
      <c r="P88" s="200"/>
      <c r="S88" s="105"/>
      <c r="T88" s="106">
        <f>SUM(T58:T87)</f>
        <v>0</v>
      </c>
      <c r="U88" s="106"/>
      <c r="V88" s="106">
        <f>SUM(V58:V87)</f>
        <v>0</v>
      </c>
      <c r="W88" s="106"/>
      <c r="X88" s="107">
        <f>SUM(X58:X87)</f>
        <v>0</v>
      </c>
      <c r="Y88" s="106"/>
      <c r="Z88" s="106">
        <f>SUM(Z58:Z87)</f>
        <v>0</v>
      </c>
      <c r="AA88" s="108"/>
      <c r="AB88" s="106">
        <f>SUM(AB58:AB87)</f>
        <v>0</v>
      </c>
      <c r="AC88" s="106"/>
      <c r="AD88" s="106">
        <f>SUM(AD58:AD87)</f>
        <v>0</v>
      </c>
      <c r="AE88" s="106"/>
      <c r="AF88" s="106">
        <f>SUM(AF58:AF87)</f>
        <v>0</v>
      </c>
      <c r="AG88" s="106"/>
      <c r="AH88" s="106">
        <f>SUM(AH58:AH87)</f>
        <v>0</v>
      </c>
      <c r="AI88" s="106"/>
      <c r="AJ88" s="106">
        <f>SUM(AJ58:AJ87)</f>
        <v>0</v>
      </c>
      <c r="AK88" s="106"/>
      <c r="AL88" s="106">
        <f>SUM(AL58:AL87)</f>
        <v>0</v>
      </c>
      <c r="AM88" s="106"/>
      <c r="AN88" s="106">
        <f>SUM(AN58:AN87)</f>
        <v>0</v>
      </c>
      <c r="AO88" s="106"/>
      <c r="AP88" s="106">
        <f>SUM(AP58:AP87)</f>
        <v>0</v>
      </c>
      <c r="AQ88" s="106"/>
      <c r="AR88" s="106">
        <f>SUM(AR58:AR87)</f>
        <v>0</v>
      </c>
      <c r="AS88" s="106"/>
      <c r="AT88" s="106">
        <f>SUM(AT58:AT87)</f>
        <v>0</v>
      </c>
      <c r="AU88" s="106"/>
      <c r="AV88" s="106">
        <f>SUM(AV58:AV87)</f>
        <v>0</v>
      </c>
      <c r="AW88" s="106"/>
      <c r="AX88" s="106">
        <f>SUM(AX58:AX87)</f>
        <v>0</v>
      </c>
      <c r="AY88" s="106"/>
      <c r="AZ88" s="106">
        <f>SUM(AZ58:AZ87)</f>
        <v>0</v>
      </c>
      <c r="BA88" s="106"/>
      <c r="BB88" s="106">
        <f>SUM(BB58:BB87)</f>
        <v>0</v>
      </c>
      <c r="BC88" s="106"/>
      <c r="BD88" s="107">
        <f>SUM(BD58:BD87)</f>
        <v>0</v>
      </c>
      <c r="BE88" s="106"/>
      <c r="BF88" s="107">
        <f>SUM(BF58:BF87)</f>
        <v>0</v>
      </c>
      <c r="BG88" s="106"/>
      <c r="BH88" s="106">
        <f>SUM(BH58:BH87)</f>
        <v>0</v>
      </c>
      <c r="BI88" s="106"/>
      <c r="BJ88" s="106">
        <f>SUM(BJ58:BJ87)</f>
        <v>0</v>
      </c>
      <c r="BK88" s="106"/>
      <c r="BL88" s="106">
        <f>SUM(BL58:BL87)</f>
        <v>0</v>
      </c>
      <c r="BM88" s="107"/>
      <c r="BN88" s="106">
        <f>SUM(BN58:BN87)</f>
        <v>0</v>
      </c>
      <c r="BO88" s="106">
        <f>SUM(BO58:BO87)</f>
        <v>0</v>
      </c>
    </row>
    <row r="89" spans="3:66" ht="12.75">
      <c r="C89" s="26"/>
      <c r="D89" s="25" t="s">
        <v>28</v>
      </c>
      <c r="E89" s="163">
        <f>Modifikation!$C$1</f>
        <v>0</v>
      </c>
      <c r="F89" s="163"/>
      <c r="G89" s="163"/>
      <c r="H89" s="64"/>
      <c r="I89" s="25" t="s">
        <v>29</v>
      </c>
      <c r="J89" s="164">
        <f>Modifikation!$H$1</f>
        <v>0</v>
      </c>
      <c r="K89" s="165"/>
      <c r="L89" s="24"/>
      <c r="M89" s="24"/>
      <c r="S89" s="109"/>
      <c r="T89" s="110"/>
      <c r="U89" s="109"/>
      <c r="V89" s="110"/>
      <c r="W89" s="109"/>
      <c r="X89" s="110"/>
      <c r="Y89" s="109"/>
      <c r="Z89" s="110"/>
      <c r="AA89" s="109"/>
      <c r="AB89" s="110"/>
      <c r="AC89" s="109"/>
      <c r="AD89" s="110"/>
      <c r="AE89" s="109"/>
      <c r="AF89" s="110"/>
      <c r="AG89" s="110"/>
      <c r="AH89" s="110"/>
      <c r="AI89" s="109"/>
      <c r="AJ89" s="110"/>
      <c r="AK89" s="109"/>
      <c r="AL89" s="110"/>
      <c r="AM89" s="109"/>
      <c r="AN89" s="110"/>
      <c r="AO89" s="110"/>
      <c r="AP89" s="110"/>
      <c r="AQ89" s="109"/>
      <c r="AR89" s="110"/>
      <c r="AS89" s="109"/>
      <c r="AT89" s="110"/>
      <c r="AU89" s="109"/>
      <c r="AV89" s="110"/>
      <c r="AW89" s="110"/>
      <c r="AX89" s="110"/>
      <c r="AY89" s="109"/>
      <c r="AZ89" s="110"/>
      <c r="BA89" s="109"/>
      <c r="BB89" s="110"/>
      <c r="BC89" s="109"/>
      <c r="BD89" s="110"/>
      <c r="BE89" s="110"/>
      <c r="BF89" s="110"/>
      <c r="BG89" s="109"/>
      <c r="BH89" s="110"/>
      <c r="BI89" s="109"/>
      <c r="BJ89" s="110"/>
      <c r="BK89" s="109"/>
      <c r="BL89" s="110"/>
      <c r="BM89" s="110"/>
      <c r="BN89" s="110"/>
    </row>
    <row r="90" spans="3:66" ht="12.75">
      <c r="C90" s="64"/>
      <c r="D90" s="25" t="s">
        <v>30</v>
      </c>
      <c r="E90" s="166">
        <f>Modifikation!$C$2</f>
        <v>0</v>
      </c>
      <c r="F90" s="166"/>
      <c r="S90" s="109"/>
      <c r="T90" s="110"/>
      <c r="U90" s="109"/>
      <c r="V90" s="110"/>
      <c r="W90" s="109"/>
      <c r="X90" s="110"/>
      <c r="Y90" s="109"/>
      <c r="Z90" s="110"/>
      <c r="AA90" s="109"/>
      <c r="AB90" s="110"/>
      <c r="AC90" s="109"/>
      <c r="AD90" s="110"/>
      <c r="AE90" s="109"/>
      <c r="AF90" s="110"/>
      <c r="AG90" s="110"/>
      <c r="AH90" s="110"/>
      <c r="AI90" s="109"/>
      <c r="AJ90" s="110"/>
      <c r="AK90" s="109"/>
      <c r="AL90" s="110"/>
      <c r="AM90" s="109"/>
      <c r="AN90" s="110"/>
      <c r="AO90" s="110"/>
      <c r="AP90" s="110"/>
      <c r="AQ90" s="109"/>
      <c r="AR90" s="110"/>
      <c r="AS90" s="109"/>
      <c r="AT90" s="110"/>
      <c r="AU90" s="109"/>
      <c r="AV90" s="110"/>
      <c r="AW90" s="110"/>
      <c r="AX90" s="110"/>
      <c r="AY90" s="109"/>
      <c r="AZ90" s="110"/>
      <c r="BA90" s="109"/>
      <c r="BB90" s="110"/>
      <c r="BC90" s="109"/>
      <c r="BD90" s="110"/>
      <c r="BE90" s="110"/>
      <c r="BF90" s="110"/>
      <c r="BG90" s="109"/>
      <c r="BH90" s="110"/>
      <c r="BI90" s="109"/>
      <c r="BJ90" s="110"/>
      <c r="BK90" s="109"/>
      <c r="BL90" s="110"/>
      <c r="BM90" s="110"/>
      <c r="BN90" s="110"/>
    </row>
    <row r="91" spans="4:66" ht="12.75">
      <c r="D91" s="25" t="s">
        <v>31</v>
      </c>
      <c r="E91" s="157">
        <f>Modifikation!$C$3</f>
        <v>0</v>
      </c>
      <c r="F91" s="157"/>
      <c r="G91" s="157"/>
      <c r="H91" s="157"/>
      <c r="I91" s="157"/>
      <c r="J91" s="25" t="s">
        <v>32</v>
      </c>
      <c r="K91" s="157">
        <f>Modifikation!$I$3</f>
        <v>0</v>
      </c>
      <c r="L91" s="157"/>
      <c r="M91" s="157"/>
      <c r="N91" s="157"/>
      <c r="O91" s="157"/>
      <c r="S91" s="109"/>
      <c r="T91" s="110"/>
      <c r="U91" s="109"/>
      <c r="V91" s="110"/>
      <c r="W91" s="109"/>
      <c r="X91" s="110"/>
      <c r="Y91" s="109"/>
      <c r="Z91" s="110"/>
      <c r="AA91" s="109"/>
      <c r="AB91" s="110"/>
      <c r="AC91" s="109"/>
      <c r="AD91" s="110"/>
      <c r="AE91" s="109"/>
      <c r="AF91" s="110"/>
      <c r="AG91" s="110"/>
      <c r="AH91" s="110"/>
      <c r="AI91" s="109"/>
      <c r="AJ91" s="110"/>
      <c r="AK91" s="109"/>
      <c r="AL91" s="110"/>
      <c r="AM91" s="109"/>
      <c r="AN91" s="110"/>
      <c r="AO91" s="110"/>
      <c r="AP91" s="110"/>
      <c r="AQ91" s="109"/>
      <c r="AR91" s="110"/>
      <c r="AS91" s="109"/>
      <c r="AT91" s="110"/>
      <c r="AU91" s="109"/>
      <c r="AV91" s="110"/>
      <c r="AW91" s="110"/>
      <c r="AX91" s="110"/>
      <c r="AY91" s="109"/>
      <c r="AZ91" s="110"/>
      <c r="BA91" s="109"/>
      <c r="BB91" s="110"/>
      <c r="BC91" s="109"/>
      <c r="BD91" s="110"/>
      <c r="BE91" s="110"/>
      <c r="BF91" s="110"/>
      <c r="BG91" s="109"/>
      <c r="BH91" s="110"/>
      <c r="BI91" s="109"/>
      <c r="BJ91" s="110"/>
      <c r="BK91" s="109"/>
      <c r="BL91" s="110"/>
      <c r="BM91" s="110"/>
      <c r="BN91" s="110"/>
    </row>
    <row r="92" spans="2:66" ht="12.75">
      <c r="B92" s="158" t="s">
        <v>35</v>
      </c>
      <c r="C92" s="158"/>
      <c r="D92" s="158"/>
      <c r="E92" s="158"/>
      <c r="F92" s="158"/>
      <c r="G92" s="55" t="s">
        <v>36</v>
      </c>
      <c r="H92" s="55"/>
      <c r="I92" s="55"/>
      <c r="J92" s="55"/>
      <c r="K92" s="55"/>
      <c r="L92" s="55"/>
      <c r="M92" s="55" t="s">
        <v>49</v>
      </c>
      <c r="S92" s="109"/>
      <c r="T92" s="110"/>
      <c r="U92" s="109"/>
      <c r="V92" s="110"/>
      <c r="W92" s="109"/>
      <c r="X92" s="110"/>
      <c r="Y92" s="109"/>
      <c r="Z92" s="110"/>
      <c r="AA92" s="109"/>
      <c r="AB92" s="110"/>
      <c r="AC92" s="109"/>
      <c r="AD92" s="110"/>
      <c r="AE92" s="109"/>
      <c r="AF92" s="110"/>
      <c r="AG92" s="110"/>
      <c r="AH92" s="110"/>
      <c r="AI92" s="109"/>
      <c r="AJ92" s="110"/>
      <c r="AK92" s="109"/>
      <c r="AL92" s="110"/>
      <c r="AM92" s="109"/>
      <c r="AN92" s="110"/>
      <c r="AO92" s="110"/>
      <c r="AP92" s="110"/>
      <c r="AQ92" s="109"/>
      <c r="AR92" s="110"/>
      <c r="AS92" s="109"/>
      <c r="AT92" s="110"/>
      <c r="AU92" s="109"/>
      <c r="AV92" s="110"/>
      <c r="AW92" s="110"/>
      <c r="AX92" s="110"/>
      <c r="AY92" s="109"/>
      <c r="AZ92" s="110"/>
      <c r="BA92" s="109"/>
      <c r="BB92" s="110"/>
      <c r="BC92" s="109"/>
      <c r="BD92" s="110"/>
      <c r="BE92" s="110"/>
      <c r="BF92" s="110"/>
      <c r="BG92" s="109"/>
      <c r="BH92" s="110"/>
      <c r="BI92" s="109"/>
      <c r="BJ92" s="110"/>
      <c r="BK92" s="109"/>
      <c r="BL92" s="110"/>
      <c r="BM92" s="110"/>
      <c r="BN92" s="110"/>
    </row>
    <row r="93" spans="4:66" ht="21" customHeight="1">
      <c r="D93" s="81">
        <f>Modifikation!$C$5</f>
        <v>2022</v>
      </c>
      <c r="S93" s="109"/>
      <c r="T93" s="110"/>
      <c r="U93" s="109"/>
      <c r="V93" s="110"/>
      <c r="W93" s="109"/>
      <c r="X93" s="110"/>
      <c r="Y93" s="109"/>
      <c r="Z93" s="110"/>
      <c r="AA93" s="109"/>
      <c r="AB93" s="110"/>
      <c r="AC93" s="109"/>
      <c r="AD93" s="110"/>
      <c r="AE93" s="109"/>
      <c r="AF93" s="110"/>
      <c r="AG93" s="110"/>
      <c r="AH93" s="110"/>
      <c r="AI93" s="109"/>
      <c r="AJ93" s="110"/>
      <c r="AK93" s="109"/>
      <c r="AL93" s="110"/>
      <c r="AM93" s="109"/>
      <c r="AN93" s="110"/>
      <c r="AO93" s="110"/>
      <c r="AP93" s="110"/>
      <c r="AQ93" s="109"/>
      <c r="AR93" s="110"/>
      <c r="AS93" s="109"/>
      <c r="AT93" s="110"/>
      <c r="AU93" s="109"/>
      <c r="AV93" s="110"/>
      <c r="AW93" s="110"/>
      <c r="AX93" s="110"/>
      <c r="AY93" s="109"/>
      <c r="AZ93" s="110"/>
      <c r="BA93" s="109"/>
      <c r="BB93" s="110"/>
      <c r="BC93" s="109"/>
      <c r="BD93" s="110"/>
      <c r="BE93" s="110"/>
      <c r="BF93" s="110"/>
      <c r="BG93" s="109"/>
      <c r="BH93" s="110"/>
      <c r="BI93" s="109"/>
      <c r="BJ93" s="110"/>
      <c r="BK93" s="109"/>
      <c r="BL93" s="110"/>
      <c r="BM93" s="110"/>
      <c r="BN93" s="110"/>
    </row>
    <row r="94" spans="2:66" ht="51" customHeight="1">
      <c r="B94" s="82" t="s">
        <v>9</v>
      </c>
      <c r="C94" s="83" t="s">
        <v>10</v>
      </c>
      <c r="D94" s="84" t="s">
        <v>11</v>
      </c>
      <c r="E94" s="84" t="s">
        <v>12</v>
      </c>
      <c r="F94" s="83" t="s">
        <v>13</v>
      </c>
      <c r="G94" s="83" t="s">
        <v>14</v>
      </c>
      <c r="H94" s="83" t="s">
        <v>15</v>
      </c>
      <c r="I94" s="83" t="s">
        <v>47</v>
      </c>
      <c r="J94" s="171" t="s">
        <v>17</v>
      </c>
      <c r="K94" s="171"/>
      <c r="L94" s="83" t="s">
        <v>48</v>
      </c>
      <c r="M94" s="169" t="s">
        <v>19</v>
      </c>
      <c r="N94" s="169"/>
      <c r="O94" s="111" t="s">
        <v>20</v>
      </c>
      <c r="P94" s="87" t="s">
        <v>21</v>
      </c>
      <c r="S94" s="109"/>
      <c r="T94" s="110"/>
      <c r="U94" s="109"/>
      <c r="V94" s="110"/>
      <c r="W94" s="109"/>
      <c r="X94" s="110"/>
      <c r="Y94" s="109"/>
      <c r="Z94" s="110"/>
      <c r="AA94" s="109"/>
      <c r="AB94" s="110"/>
      <c r="AC94" s="109"/>
      <c r="AD94" s="110"/>
      <c r="AE94" s="109"/>
      <c r="AF94" s="110"/>
      <c r="AG94" s="110"/>
      <c r="AH94" s="110"/>
      <c r="AI94" s="109"/>
      <c r="AJ94" s="110"/>
      <c r="AK94" s="109"/>
      <c r="AL94" s="110"/>
      <c r="AM94" s="109"/>
      <c r="AN94" s="110"/>
      <c r="AO94" s="110"/>
      <c r="AP94" s="110"/>
      <c r="AQ94" s="109"/>
      <c r="AR94" s="110"/>
      <c r="AS94" s="109"/>
      <c r="AT94" s="110"/>
      <c r="AU94" s="109"/>
      <c r="AV94" s="110"/>
      <c r="AW94" s="110"/>
      <c r="AX94" s="110"/>
      <c r="AY94" s="109"/>
      <c r="AZ94" s="110"/>
      <c r="BA94" s="109"/>
      <c r="BB94" s="110"/>
      <c r="BC94" s="109"/>
      <c r="BD94" s="110"/>
      <c r="BE94" s="110"/>
      <c r="BF94" s="110"/>
      <c r="BG94" s="109"/>
      <c r="BH94" s="110"/>
      <c r="BI94" s="109"/>
      <c r="BJ94" s="110"/>
      <c r="BK94" s="109"/>
      <c r="BL94" s="110"/>
      <c r="BM94" s="110"/>
      <c r="BN94" s="110"/>
    </row>
    <row r="95" spans="2:66" ht="26.25" customHeight="1" thickBot="1">
      <c r="B95" s="88"/>
      <c r="C95" s="89"/>
      <c r="D95" s="89"/>
      <c r="E95" s="89"/>
      <c r="F95" s="89"/>
      <c r="G95" s="89"/>
      <c r="H95" s="89"/>
      <c r="I95" s="89"/>
      <c r="J95" s="89" t="s">
        <v>22</v>
      </c>
      <c r="K95" s="89" t="s">
        <v>23</v>
      </c>
      <c r="L95" s="89"/>
      <c r="M95" s="91" t="s">
        <v>24</v>
      </c>
      <c r="N95" s="91" t="s">
        <v>25</v>
      </c>
      <c r="O95" s="92"/>
      <c r="P95" s="93"/>
      <c r="S95" s="109"/>
      <c r="T95" s="110"/>
      <c r="U95" s="109"/>
      <c r="V95" s="110"/>
      <c r="W95" s="109"/>
      <c r="X95" s="110"/>
      <c r="Y95" s="113"/>
      <c r="Z95" s="114"/>
      <c r="AA95" s="109"/>
      <c r="AB95" s="110"/>
      <c r="AC95" s="109"/>
      <c r="AD95" s="110"/>
      <c r="AE95" s="109"/>
      <c r="AF95" s="110"/>
      <c r="AG95" s="110"/>
      <c r="AH95" s="110"/>
      <c r="AI95" s="109"/>
      <c r="AJ95" s="110"/>
      <c r="AK95" s="109"/>
      <c r="AL95" s="110"/>
      <c r="AM95" s="109"/>
      <c r="AN95" s="110"/>
      <c r="AO95" s="110"/>
      <c r="AP95" s="110"/>
      <c r="AQ95" s="109"/>
      <c r="AR95" s="110"/>
      <c r="AS95" s="109"/>
      <c r="AT95" s="110"/>
      <c r="AU95" s="109"/>
      <c r="AV95" s="110"/>
      <c r="AW95" s="110"/>
      <c r="AX95" s="110"/>
      <c r="AY95" s="109"/>
      <c r="AZ95" s="110"/>
      <c r="BA95" s="109"/>
      <c r="BB95" s="110"/>
      <c r="BC95" s="109"/>
      <c r="BD95" s="110"/>
      <c r="BE95" s="110"/>
      <c r="BF95" s="110"/>
      <c r="BG95" s="109"/>
      <c r="BH95" s="110"/>
      <c r="BI95" s="109"/>
      <c r="BJ95" s="110"/>
      <c r="BK95" s="109"/>
      <c r="BL95" s="110"/>
      <c r="BM95" s="110"/>
      <c r="BN95" s="110"/>
    </row>
    <row r="96" spans="2:66" ht="12.75" customHeight="1" hidden="1">
      <c r="B96" s="94"/>
      <c r="C96" s="68"/>
      <c r="D96" s="68"/>
      <c r="E96" s="68" t="str">
        <f>Zusammenstellung!$B$14</f>
        <v>Rotwild</v>
      </c>
      <c r="F96" s="68"/>
      <c r="G96" s="68"/>
      <c r="H96" s="68"/>
      <c r="I96" s="68"/>
      <c r="J96" s="95"/>
      <c r="K96" s="95"/>
      <c r="L96" s="68"/>
      <c r="M96" s="96"/>
      <c r="N96" s="96"/>
      <c r="O96" s="97"/>
      <c r="P96" s="98"/>
      <c r="S96" s="109"/>
      <c r="T96" s="110"/>
      <c r="U96" s="109"/>
      <c r="V96" s="110"/>
      <c r="W96" s="109"/>
      <c r="X96" s="110"/>
      <c r="Y96" s="109"/>
      <c r="Z96" s="110"/>
      <c r="AA96" s="109"/>
      <c r="AB96" s="110"/>
      <c r="AC96" s="109"/>
      <c r="AD96" s="110"/>
      <c r="AE96" s="109"/>
      <c r="AF96" s="110"/>
      <c r="AG96" s="110"/>
      <c r="AH96" s="110"/>
      <c r="AI96" s="109"/>
      <c r="AJ96" s="110"/>
      <c r="AK96" s="109"/>
      <c r="AL96" s="110"/>
      <c r="AM96" s="109"/>
      <c r="AN96" s="110"/>
      <c r="AO96" s="110"/>
      <c r="AP96" s="110"/>
      <c r="AQ96" s="109"/>
      <c r="AR96" s="110"/>
      <c r="AS96" s="109"/>
      <c r="AT96" s="110"/>
      <c r="AU96" s="109"/>
      <c r="AV96" s="110"/>
      <c r="AW96" s="110"/>
      <c r="AX96" s="110"/>
      <c r="AY96" s="109"/>
      <c r="AZ96" s="110"/>
      <c r="BA96" s="109"/>
      <c r="BB96" s="110"/>
      <c r="BC96" s="109"/>
      <c r="BD96" s="110"/>
      <c r="BE96" s="110"/>
      <c r="BF96" s="110"/>
      <c r="BG96" s="109"/>
      <c r="BH96" s="110"/>
      <c r="BI96" s="109"/>
      <c r="BJ96" s="110"/>
      <c r="BK96" s="109"/>
      <c r="BL96" s="110"/>
      <c r="BM96" s="110"/>
      <c r="BN96" s="110"/>
    </row>
    <row r="97" spans="2:66" ht="12.75" customHeight="1" hidden="1">
      <c r="B97" s="94"/>
      <c r="C97" s="68"/>
      <c r="D97" s="68"/>
      <c r="E97" s="68" t="str">
        <f>Zusammenstellung!$C$14</f>
        <v>Schwarzwild</v>
      </c>
      <c r="F97" s="68"/>
      <c r="G97" s="68"/>
      <c r="H97" s="68"/>
      <c r="I97" s="68"/>
      <c r="J97" s="95"/>
      <c r="K97" s="95"/>
      <c r="L97" s="68"/>
      <c r="M97" s="96"/>
      <c r="N97" s="96"/>
      <c r="O97" s="97"/>
      <c r="P97" s="98"/>
      <c r="S97" s="109"/>
      <c r="T97" s="110"/>
      <c r="U97" s="109"/>
      <c r="V97" s="110"/>
      <c r="W97" s="109"/>
      <c r="X97" s="110"/>
      <c r="Y97" s="109"/>
      <c r="Z97" s="110"/>
      <c r="AA97" s="109"/>
      <c r="AB97" s="110"/>
      <c r="AC97" s="109"/>
      <c r="AD97" s="110"/>
      <c r="AE97" s="109"/>
      <c r="AF97" s="110"/>
      <c r="AG97" s="110"/>
      <c r="AH97" s="110"/>
      <c r="AI97" s="109"/>
      <c r="AJ97" s="110"/>
      <c r="AK97" s="109"/>
      <c r="AL97" s="110"/>
      <c r="AM97" s="109"/>
      <c r="AN97" s="110"/>
      <c r="AO97" s="110"/>
      <c r="AP97" s="110"/>
      <c r="AQ97" s="109"/>
      <c r="AR97" s="110"/>
      <c r="AS97" s="109"/>
      <c r="AT97" s="110"/>
      <c r="AU97" s="109"/>
      <c r="AV97" s="110"/>
      <c r="AW97" s="110"/>
      <c r="AX97" s="110"/>
      <c r="AY97" s="109"/>
      <c r="AZ97" s="110"/>
      <c r="BA97" s="109"/>
      <c r="BB97" s="110"/>
      <c r="BC97" s="109"/>
      <c r="BD97" s="110"/>
      <c r="BE97" s="110"/>
      <c r="BF97" s="110"/>
      <c r="BG97" s="109"/>
      <c r="BH97" s="110"/>
      <c r="BI97" s="109"/>
      <c r="BJ97" s="110"/>
      <c r="BK97" s="109"/>
      <c r="BL97" s="110"/>
      <c r="BM97" s="110"/>
      <c r="BN97" s="110"/>
    </row>
    <row r="98" spans="2:66" ht="12.75" customHeight="1" hidden="1">
      <c r="B98" s="94"/>
      <c r="C98" s="68"/>
      <c r="D98" s="68"/>
      <c r="E98" s="68" t="str">
        <f>Zusammenstellung!$D$14</f>
        <v>Rehwild</v>
      </c>
      <c r="F98" s="68"/>
      <c r="G98" s="68"/>
      <c r="H98" s="68"/>
      <c r="I98" s="68"/>
      <c r="J98" s="95"/>
      <c r="K98" s="95"/>
      <c r="L98" s="68"/>
      <c r="M98" s="96"/>
      <c r="N98" s="96"/>
      <c r="O98" s="97"/>
      <c r="P98" s="98"/>
      <c r="S98" s="109"/>
      <c r="T98" s="110"/>
      <c r="U98" s="109"/>
      <c r="V98" s="110"/>
      <c r="W98" s="109"/>
      <c r="X98" s="110"/>
      <c r="Y98" s="109"/>
      <c r="Z98" s="110"/>
      <c r="AA98" s="109"/>
      <c r="AB98" s="110"/>
      <c r="AC98" s="109"/>
      <c r="AD98" s="110"/>
      <c r="AE98" s="109"/>
      <c r="AF98" s="110"/>
      <c r="AG98" s="110"/>
      <c r="AH98" s="110"/>
      <c r="AI98" s="109"/>
      <c r="AJ98" s="110"/>
      <c r="AK98" s="109"/>
      <c r="AL98" s="110"/>
      <c r="AM98" s="109"/>
      <c r="AN98" s="110"/>
      <c r="AO98" s="110"/>
      <c r="AP98" s="110"/>
      <c r="AQ98" s="109"/>
      <c r="AR98" s="110"/>
      <c r="AS98" s="109"/>
      <c r="AT98" s="110"/>
      <c r="AU98" s="109"/>
      <c r="AV98" s="110"/>
      <c r="AW98" s="110"/>
      <c r="AX98" s="110"/>
      <c r="AY98" s="109"/>
      <c r="AZ98" s="110"/>
      <c r="BA98" s="109"/>
      <c r="BB98" s="110"/>
      <c r="BC98" s="109"/>
      <c r="BD98" s="110"/>
      <c r="BE98" s="110"/>
      <c r="BF98" s="110"/>
      <c r="BG98" s="109"/>
      <c r="BH98" s="110"/>
      <c r="BI98" s="109"/>
      <c r="BJ98" s="110"/>
      <c r="BK98" s="109"/>
      <c r="BL98" s="110"/>
      <c r="BM98" s="110"/>
      <c r="BN98" s="110"/>
    </row>
    <row r="99" spans="2:66" ht="12.75" customHeight="1" hidden="1">
      <c r="B99" s="94"/>
      <c r="C99" s="68"/>
      <c r="D99" s="68"/>
      <c r="E99" s="68" t="str">
        <f>Zusammenstellung!$E$14</f>
        <v>Gamswild</v>
      </c>
      <c r="F99" s="68"/>
      <c r="G99" s="68"/>
      <c r="H99" s="68"/>
      <c r="I99" s="68"/>
      <c r="J99" s="95"/>
      <c r="K99" s="95"/>
      <c r="L99" s="68"/>
      <c r="M99" s="96"/>
      <c r="N99" s="96"/>
      <c r="O99" s="97"/>
      <c r="P99" s="98"/>
      <c r="S99" s="109"/>
      <c r="T99" s="110"/>
      <c r="U99" s="109"/>
      <c r="V99" s="110"/>
      <c r="W99" s="109"/>
      <c r="X99" s="110"/>
      <c r="Y99" s="109"/>
      <c r="Z99" s="110"/>
      <c r="AA99" s="109"/>
      <c r="AB99" s="110"/>
      <c r="AC99" s="109"/>
      <c r="AD99" s="110"/>
      <c r="AE99" s="109"/>
      <c r="AF99" s="110"/>
      <c r="AG99" s="110"/>
      <c r="AH99" s="110"/>
      <c r="AI99" s="109"/>
      <c r="AJ99" s="110"/>
      <c r="AK99" s="109"/>
      <c r="AL99" s="110"/>
      <c r="AM99" s="109"/>
      <c r="AN99" s="110"/>
      <c r="AO99" s="110"/>
      <c r="AP99" s="110"/>
      <c r="AQ99" s="109"/>
      <c r="AR99" s="110"/>
      <c r="AS99" s="109"/>
      <c r="AT99" s="110"/>
      <c r="AU99" s="109"/>
      <c r="AV99" s="110"/>
      <c r="AW99" s="110"/>
      <c r="AX99" s="110"/>
      <c r="AY99" s="109"/>
      <c r="AZ99" s="110"/>
      <c r="BA99" s="109"/>
      <c r="BB99" s="110"/>
      <c r="BC99" s="109"/>
      <c r="BD99" s="110"/>
      <c r="BE99" s="110"/>
      <c r="BF99" s="110"/>
      <c r="BG99" s="109"/>
      <c r="BH99" s="110"/>
      <c r="BI99" s="109"/>
      <c r="BJ99" s="110"/>
      <c r="BK99" s="109"/>
      <c r="BL99" s="110"/>
      <c r="BM99" s="110"/>
      <c r="BN99" s="110"/>
    </row>
    <row r="100" spans="2:66" ht="12.75" customHeight="1" hidden="1">
      <c r="B100" s="94"/>
      <c r="C100" s="68"/>
      <c r="D100" s="68"/>
      <c r="E100" s="68" t="str">
        <f>Zusammenstellung!$F$14</f>
        <v>Damwild</v>
      </c>
      <c r="F100" s="68"/>
      <c r="G100" s="68"/>
      <c r="H100" s="68"/>
      <c r="I100" s="68"/>
      <c r="J100" s="95"/>
      <c r="K100" s="95"/>
      <c r="L100" s="68"/>
      <c r="M100" s="96" t="s">
        <v>43</v>
      </c>
      <c r="N100" s="96" t="s">
        <v>43</v>
      </c>
      <c r="O100" s="97"/>
      <c r="P100" s="98"/>
      <c r="S100" s="109"/>
      <c r="T100" s="110"/>
      <c r="U100" s="109"/>
      <c r="V100" s="110"/>
      <c r="W100" s="109"/>
      <c r="X100" s="110"/>
      <c r="Y100" s="109"/>
      <c r="Z100" s="110"/>
      <c r="AA100" s="109"/>
      <c r="AB100" s="110"/>
      <c r="AC100" s="109"/>
      <c r="AD100" s="110"/>
      <c r="AE100" s="109"/>
      <c r="AF100" s="110"/>
      <c r="AG100" s="110"/>
      <c r="AH100" s="110"/>
      <c r="AI100" s="109"/>
      <c r="AJ100" s="110"/>
      <c r="AK100" s="109"/>
      <c r="AL100" s="110"/>
      <c r="AM100" s="109"/>
      <c r="AN100" s="110"/>
      <c r="AO100" s="110"/>
      <c r="AP100" s="110"/>
      <c r="AQ100" s="109"/>
      <c r="AR100" s="110"/>
      <c r="AS100" s="109"/>
      <c r="AT100" s="110"/>
      <c r="AU100" s="109"/>
      <c r="AV100" s="110"/>
      <c r="AW100" s="110"/>
      <c r="AX100" s="110"/>
      <c r="AY100" s="109"/>
      <c r="AZ100" s="110"/>
      <c r="BA100" s="109"/>
      <c r="BB100" s="110"/>
      <c r="BC100" s="109"/>
      <c r="BD100" s="110"/>
      <c r="BE100" s="110"/>
      <c r="BF100" s="110"/>
      <c r="BG100" s="109"/>
      <c r="BH100" s="110"/>
      <c r="BI100" s="109"/>
      <c r="BJ100" s="110"/>
      <c r="BK100" s="109"/>
      <c r="BL100" s="110"/>
      <c r="BM100" s="110"/>
      <c r="BN100" s="110"/>
    </row>
    <row r="101" spans="2:66" ht="12.75" customHeight="1" hidden="1">
      <c r="B101" s="94"/>
      <c r="C101" s="68"/>
      <c r="D101" s="68"/>
      <c r="E101" s="68" t="str">
        <f>Zusammenstellung!$G$14</f>
        <v>Sonst. Schalenwild</v>
      </c>
      <c r="F101" s="68"/>
      <c r="G101" s="68"/>
      <c r="H101" s="68"/>
      <c r="I101" s="68"/>
      <c r="J101" s="95"/>
      <c r="K101" s="95"/>
      <c r="L101" s="68"/>
      <c r="M101" s="96" t="s">
        <v>44</v>
      </c>
      <c r="N101" s="96" t="s">
        <v>44</v>
      </c>
      <c r="O101" s="97"/>
      <c r="P101" s="98"/>
      <c r="S101" s="109"/>
      <c r="T101" s="110"/>
      <c r="U101" s="109"/>
      <c r="V101" s="110"/>
      <c r="W101" s="109"/>
      <c r="X101" s="110"/>
      <c r="Y101" s="109"/>
      <c r="Z101" s="110"/>
      <c r="AA101" s="109"/>
      <c r="AB101" s="110"/>
      <c r="AC101" s="109"/>
      <c r="AD101" s="110"/>
      <c r="AE101" s="109"/>
      <c r="AF101" s="110"/>
      <c r="AG101" s="110"/>
      <c r="AH101" s="110"/>
      <c r="AI101" s="109"/>
      <c r="AJ101" s="110"/>
      <c r="AK101" s="109"/>
      <c r="AL101" s="110"/>
      <c r="AM101" s="109"/>
      <c r="AN101" s="110"/>
      <c r="AO101" s="110"/>
      <c r="AP101" s="110"/>
      <c r="AQ101" s="109"/>
      <c r="AR101" s="110"/>
      <c r="AS101" s="109"/>
      <c r="AT101" s="110"/>
      <c r="AU101" s="109"/>
      <c r="AV101" s="110"/>
      <c r="AW101" s="110"/>
      <c r="AX101" s="110"/>
      <c r="AY101" s="109"/>
      <c r="AZ101" s="110"/>
      <c r="BA101" s="109"/>
      <c r="BB101" s="110"/>
      <c r="BC101" s="109"/>
      <c r="BD101" s="110"/>
      <c r="BE101" s="110"/>
      <c r="BF101" s="110"/>
      <c r="BG101" s="109"/>
      <c r="BH101" s="110"/>
      <c r="BI101" s="109"/>
      <c r="BJ101" s="110"/>
      <c r="BK101" s="109"/>
      <c r="BL101" s="110"/>
      <c r="BM101" s="110"/>
      <c r="BN101" s="110"/>
    </row>
    <row r="102" spans="2:135" ht="10.5" customHeight="1" thickBot="1">
      <c r="B102" s="174">
        <v>31</v>
      </c>
      <c r="C102" s="175"/>
      <c r="D102" s="176"/>
      <c r="E102" s="20"/>
      <c r="F102" s="176"/>
      <c r="G102" s="177"/>
      <c r="H102" s="179"/>
      <c r="I102" s="178"/>
      <c r="J102" s="193">
        <v>0</v>
      </c>
      <c r="K102" s="193">
        <v>0</v>
      </c>
      <c r="L102" s="178"/>
      <c r="M102" s="167" t="s">
        <v>26</v>
      </c>
      <c r="N102" s="168" t="s">
        <v>26</v>
      </c>
      <c r="O102" s="182"/>
      <c r="P102" s="201">
        <f>P86+1</f>
        <v>31</v>
      </c>
      <c r="S102" s="170" t="b">
        <f>AND(E102=Zusammenstellung!$B$14,(I102+J102)&gt;300)</f>
        <v>0</v>
      </c>
      <c r="T102" s="172">
        <f>IF(S102=TRUE,1,0)</f>
        <v>0</v>
      </c>
      <c r="U102" s="170" t="b">
        <f>AND(E102=Zusammenstellung!$B$14,(I102+J102)&lt;=300)</f>
        <v>0</v>
      </c>
      <c r="V102" s="172">
        <f>IF(U102=TRUE,1,0)</f>
        <v>0</v>
      </c>
      <c r="W102" s="170" t="b">
        <f>AND(E102=Zusammenstellung!$B$14,J102&gt;0)</f>
        <v>0</v>
      </c>
      <c r="X102" s="172">
        <f>IF(W102=TRUE,1,0)</f>
        <v>0</v>
      </c>
      <c r="Y102" s="205" t="b">
        <f>AND(E102=Zusammenstellung!$B$14,N102="ja")</f>
        <v>0</v>
      </c>
      <c r="Z102" s="202">
        <f>IF(Y102=TRUE,1,0)</f>
        <v>0</v>
      </c>
      <c r="AA102" s="170" t="b">
        <f>AND(E102=Zusammenstellung!$C$14,(I102+J102)&gt;300)</f>
        <v>0</v>
      </c>
      <c r="AB102" s="172">
        <f>IF(AA102=TRUE,1,0)</f>
        <v>0</v>
      </c>
      <c r="AC102" s="170" t="b">
        <f>AND(E102=Zusammenstellung!$C$14,(I102+J102)&lt;=300)</f>
        <v>0</v>
      </c>
      <c r="AD102" s="172">
        <f>IF(AC102=TRUE,1,0)</f>
        <v>0</v>
      </c>
      <c r="AE102" s="170" t="b">
        <f>AND(E102=Zusammenstellung!$C$14,J102&gt;0)</f>
        <v>0</v>
      </c>
      <c r="AF102" s="172">
        <f>IF(AE102=TRUE,1,0)</f>
        <v>0</v>
      </c>
      <c r="AG102" s="170" t="b">
        <f>AND(E102=Zusammenstellung!$C$14,N102="ja")</f>
        <v>0</v>
      </c>
      <c r="AH102" s="172">
        <f>IF(AG102=TRUE,1,0)</f>
        <v>0</v>
      </c>
      <c r="AI102" s="170" t="b">
        <f>AND(E102=Zusammenstellung!$D$14,(I102+J102)&gt;300)</f>
        <v>0</v>
      </c>
      <c r="AJ102" s="172">
        <f>IF(AI102=TRUE,1,0)</f>
        <v>0</v>
      </c>
      <c r="AK102" s="170" t="b">
        <f>AND(E102=Zusammenstellung!$D$14,(I102+J102)&lt;=300)</f>
        <v>0</v>
      </c>
      <c r="AL102" s="172">
        <f>IF(AK102=TRUE,1,0)</f>
        <v>0</v>
      </c>
      <c r="AM102" s="170" t="b">
        <f>AND(E102=Zusammenstellung!$D$14,J102&gt;0)</f>
        <v>0</v>
      </c>
      <c r="AN102" s="172">
        <f>IF(AM102=TRUE,1,0)</f>
        <v>0</v>
      </c>
      <c r="AO102" s="170" t="b">
        <f>AND(E102=Zusammenstellung!$D$14,N102="ja")</f>
        <v>0</v>
      </c>
      <c r="AP102" s="172">
        <f>IF(AO102=TRUE,1,0)</f>
        <v>0</v>
      </c>
      <c r="AQ102" s="170" t="b">
        <f>AND(E102=Zusammenstellung!$E$14,(I102+J102)&gt;300)</f>
        <v>0</v>
      </c>
      <c r="AR102" s="172">
        <f>IF(AQ102=TRUE,1,0)</f>
        <v>0</v>
      </c>
      <c r="AS102" s="170" t="b">
        <f>AND(E102=Zusammenstellung!$E$14,(I102+J102)&lt;=300)</f>
        <v>0</v>
      </c>
      <c r="AT102" s="172">
        <f>IF(AS102=TRUE,1,0)</f>
        <v>0</v>
      </c>
      <c r="AU102" s="170" t="b">
        <f>AND(E102=Zusammenstellung!$E$14,J102&gt;0)</f>
        <v>0</v>
      </c>
      <c r="AV102" s="172">
        <f>IF(AU102=TRUE,1,0)</f>
        <v>0</v>
      </c>
      <c r="AW102" s="170" t="b">
        <f>AND(E102=Zusammenstellung!$E$14,N102="ja")</f>
        <v>0</v>
      </c>
      <c r="AX102" s="172">
        <f>IF(AW102=TRUE,1,0)</f>
        <v>0</v>
      </c>
      <c r="AY102" s="170" t="b">
        <f>AND(E102=Zusammenstellung!$F$14,(I102+J102)&gt;300)</f>
        <v>0</v>
      </c>
      <c r="AZ102" s="172">
        <f>IF(AY102=TRUE,1,0)</f>
        <v>0</v>
      </c>
      <c r="BA102" s="170" t="b">
        <f>AND(E102=Zusammenstellung!$F$14,(I102+J102)&lt;=300)</f>
        <v>0</v>
      </c>
      <c r="BB102" s="172">
        <f>IF(BA102=TRUE,1,0)</f>
        <v>0</v>
      </c>
      <c r="BC102" s="170" t="b">
        <f>AND(E102=Zusammenstellung!$F$14,J102&gt;0)</f>
        <v>0</v>
      </c>
      <c r="BD102" s="172">
        <f>IF(BC102=TRUE,1,0)</f>
        <v>0</v>
      </c>
      <c r="BE102" s="170" t="b">
        <f>AND(E102=Zusammenstellung!$F$14,N102="ja")</f>
        <v>0</v>
      </c>
      <c r="BF102" s="172">
        <f>IF(BE102=TRUE,1,0)</f>
        <v>0</v>
      </c>
      <c r="BG102" s="170" t="b">
        <f>AND(E102=Zusammenstellung!$G$14,(I102+J102)&gt;300)</f>
        <v>0</v>
      </c>
      <c r="BH102" s="172">
        <f>IF(BG102=TRUE,1,0)</f>
        <v>0</v>
      </c>
      <c r="BI102" s="170" t="b">
        <f>AND(E102=Zusammenstellung!$G$14,(I102+J102)&lt;=300)</f>
        <v>0</v>
      </c>
      <c r="BJ102" s="172">
        <f>IF(BI102=TRUE,1,0)</f>
        <v>0</v>
      </c>
      <c r="BK102" s="170" t="b">
        <f>AND(E102=Zusammenstellung!$G$14,J102&gt;0)</f>
        <v>0</v>
      </c>
      <c r="BL102" s="172">
        <f>IF(BK102=TRUE,1,0)</f>
        <v>0</v>
      </c>
      <c r="BM102" s="170" t="b">
        <f>AND(E102=Zusammenstellung!$G$14,N102="ja")</f>
        <v>0</v>
      </c>
      <c r="BN102" s="172">
        <f aca="true" t="shared" si="1" ref="BN102:BN130">IF(BM102=TRUE,1,0)</f>
        <v>0</v>
      </c>
      <c r="BO102" s="203">
        <f>IF(M102="ja",1,0)</f>
        <v>0</v>
      </c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5"/>
      <c r="DE102" s="185"/>
      <c r="DF102" s="185"/>
      <c r="DG102" s="185"/>
      <c r="DH102" s="185"/>
      <c r="DI102" s="185"/>
      <c r="DJ102" s="185"/>
      <c r="DK102" s="185"/>
      <c r="DL102" s="185"/>
      <c r="DM102" s="185"/>
      <c r="DN102" s="185"/>
      <c r="DO102" s="185"/>
      <c r="DP102" s="185"/>
      <c r="DQ102" s="185"/>
      <c r="DR102" s="185"/>
      <c r="DS102" s="185"/>
      <c r="DT102" s="185"/>
      <c r="DU102" s="185"/>
      <c r="DV102" s="185"/>
      <c r="DW102" s="185"/>
      <c r="DX102" s="185"/>
      <c r="DY102" s="185"/>
      <c r="DZ102" s="185"/>
      <c r="EA102" s="185"/>
      <c r="EB102" s="185"/>
      <c r="EC102" s="185"/>
      <c r="ED102" s="185"/>
      <c r="EE102" s="185"/>
    </row>
    <row r="103" spans="2:135" ht="10.5" customHeight="1">
      <c r="B103" s="174"/>
      <c r="C103" s="175"/>
      <c r="D103" s="176"/>
      <c r="E103" s="21"/>
      <c r="F103" s="176"/>
      <c r="G103" s="177"/>
      <c r="H103" s="179"/>
      <c r="I103" s="178"/>
      <c r="J103" s="193"/>
      <c r="K103" s="193"/>
      <c r="L103" s="178"/>
      <c r="M103" s="167"/>
      <c r="N103" s="168"/>
      <c r="O103" s="183"/>
      <c r="P103" s="201"/>
      <c r="S103" s="170"/>
      <c r="T103" s="172"/>
      <c r="U103" s="170"/>
      <c r="V103" s="172"/>
      <c r="W103" s="170"/>
      <c r="X103" s="172"/>
      <c r="Y103" s="205"/>
      <c r="Z103" s="202"/>
      <c r="AA103" s="170"/>
      <c r="AB103" s="172"/>
      <c r="AC103" s="170"/>
      <c r="AD103" s="172"/>
      <c r="AE103" s="170"/>
      <c r="AF103" s="172"/>
      <c r="AG103" s="170"/>
      <c r="AH103" s="172"/>
      <c r="AI103" s="170"/>
      <c r="AJ103" s="172"/>
      <c r="AK103" s="170"/>
      <c r="AL103" s="172"/>
      <c r="AM103" s="170"/>
      <c r="AN103" s="172"/>
      <c r="AO103" s="170"/>
      <c r="AP103" s="172"/>
      <c r="AQ103" s="170"/>
      <c r="AR103" s="172"/>
      <c r="AS103" s="170"/>
      <c r="AT103" s="172"/>
      <c r="AU103" s="170"/>
      <c r="AV103" s="172"/>
      <c r="AW103" s="170"/>
      <c r="AX103" s="172"/>
      <c r="AY103" s="170"/>
      <c r="AZ103" s="172"/>
      <c r="BA103" s="170"/>
      <c r="BB103" s="172"/>
      <c r="BC103" s="170"/>
      <c r="BD103" s="172"/>
      <c r="BE103" s="170"/>
      <c r="BF103" s="172"/>
      <c r="BG103" s="170"/>
      <c r="BH103" s="172"/>
      <c r="BI103" s="170"/>
      <c r="BJ103" s="172"/>
      <c r="BK103" s="170"/>
      <c r="BL103" s="172"/>
      <c r="BM103" s="170"/>
      <c r="BN103" s="172"/>
      <c r="BO103" s="203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</row>
    <row r="104" spans="2:67" ht="10.5" customHeight="1">
      <c r="B104" s="187">
        <v>32</v>
      </c>
      <c r="C104" s="188"/>
      <c r="D104" s="189"/>
      <c r="E104" s="20"/>
      <c r="F104" s="189"/>
      <c r="G104" s="190"/>
      <c r="H104" s="191"/>
      <c r="I104" s="192"/>
      <c r="J104" s="193">
        <v>0</v>
      </c>
      <c r="K104" s="193">
        <v>0</v>
      </c>
      <c r="L104" s="192"/>
      <c r="M104" s="167" t="s">
        <v>26</v>
      </c>
      <c r="N104" s="167" t="s">
        <v>26</v>
      </c>
      <c r="O104" s="194"/>
      <c r="P104" s="195">
        <f>P102+1</f>
        <v>32</v>
      </c>
      <c r="S104" s="173" t="b">
        <f>AND(E104=Zusammenstellung!$B$14,(I104+J104)&gt;300)</f>
        <v>0</v>
      </c>
      <c r="T104" s="180">
        <f>IF(S104=TRUE,1,0)</f>
        <v>0</v>
      </c>
      <c r="U104" s="173" t="b">
        <f>AND(E104=Zusammenstellung!$B$14,(I104+J104)&lt;=300)</f>
        <v>0</v>
      </c>
      <c r="V104" s="180">
        <f>IF(U104=TRUE,1,0)</f>
        <v>0</v>
      </c>
      <c r="W104" s="173" t="b">
        <f>AND(E104=Zusammenstellung!$B$14,J104&gt;0)</f>
        <v>0</v>
      </c>
      <c r="X104" s="180">
        <f>IF(W104=TRUE,1,0)</f>
        <v>0</v>
      </c>
      <c r="Y104" s="173" t="b">
        <f>AND(E104=Zusammenstellung!$B$14,N104="ja")</f>
        <v>0</v>
      </c>
      <c r="Z104" s="180">
        <f>IF(Y104=TRUE,1,0)</f>
        <v>0</v>
      </c>
      <c r="AA104" s="173" t="b">
        <f>AND(E104=Zusammenstellung!$C$14,(I104+J104)&gt;300)</f>
        <v>0</v>
      </c>
      <c r="AB104" s="180">
        <f>IF(AA104=TRUE,1,0)</f>
        <v>0</v>
      </c>
      <c r="AC104" s="173" t="b">
        <f>AND(E104=Zusammenstellung!$C$14,(I104+J104)&lt;=300)</f>
        <v>0</v>
      </c>
      <c r="AD104" s="180">
        <f>IF(AC104=TRUE,1,0)</f>
        <v>0</v>
      </c>
      <c r="AE104" s="173" t="b">
        <f>AND(E104=Zusammenstellung!$C$14,J104&gt;0)</f>
        <v>0</v>
      </c>
      <c r="AF104" s="180">
        <f>IF(AE104=TRUE,1,0)</f>
        <v>0</v>
      </c>
      <c r="AG104" s="173" t="b">
        <f>AND(E104=Zusammenstellung!$C$14,N104="ja")</f>
        <v>0</v>
      </c>
      <c r="AH104" s="180">
        <f>IF(AG104=TRUE,1,0)</f>
        <v>0</v>
      </c>
      <c r="AI104" s="173" t="b">
        <f>AND(E104=Zusammenstellung!$D$14,(I104+J104)&gt;300)</f>
        <v>0</v>
      </c>
      <c r="AJ104" s="180">
        <f>IF(AI104=TRUE,1,0)</f>
        <v>0</v>
      </c>
      <c r="AK104" s="173" t="b">
        <f>AND(E104=Zusammenstellung!$D$14,(I104+J104)&lt;=300)</f>
        <v>0</v>
      </c>
      <c r="AL104" s="180">
        <f>IF(AK104=TRUE,1,0)</f>
        <v>0</v>
      </c>
      <c r="AM104" s="173" t="b">
        <f>AND(E104=Zusammenstellung!$D$14,J104&gt;0)</f>
        <v>0</v>
      </c>
      <c r="AN104" s="180">
        <f>IF(AM104=TRUE,1,0)</f>
        <v>0</v>
      </c>
      <c r="AO104" s="173" t="b">
        <f>AND(E104=Zusammenstellung!$D$14,N104="ja")</f>
        <v>0</v>
      </c>
      <c r="AP104" s="180">
        <f>IF(AO104=TRUE,1,0)</f>
        <v>0</v>
      </c>
      <c r="AQ104" s="173" t="b">
        <f>AND(E104=Zusammenstellung!$E$14,(I104+J104)&gt;300)</f>
        <v>0</v>
      </c>
      <c r="AR104" s="180">
        <f>IF(AQ104=TRUE,1,0)</f>
        <v>0</v>
      </c>
      <c r="AS104" s="173" t="b">
        <f>AND(E104=Zusammenstellung!$E$14,(I104+J104)&lt;=300)</f>
        <v>0</v>
      </c>
      <c r="AT104" s="180">
        <f>IF(AS104=TRUE,1,0)</f>
        <v>0</v>
      </c>
      <c r="AU104" s="173" t="b">
        <f>AND(E104=Zusammenstellung!$E$14,J104&gt;0)</f>
        <v>0</v>
      </c>
      <c r="AV104" s="180">
        <f>IF(AU104=TRUE,1,0)</f>
        <v>0</v>
      </c>
      <c r="AW104" s="173" t="b">
        <f>AND(E104=Zusammenstellung!$E$14,N104="ja")</f>
        <v>0</v>
      </c>
      <c r="AX104" s="180">
        <f>IF(AW104=TRUE,1,0)</f>
        <v>0</v>
      </c>
      <c r="AY104" s="173" t="b">
        <f>AND(E104=Zusammenstellung!$F$14,(I104+J104)&gt;300)</f>
        <v>0</v>
      </c>
      <c r="AZ104" s="180">
        <f>IF(AY104=TRUE,1,0)</f>
        <v>0</v>
      </c>
      <c r="BA104" s="173" t="b">
        <f>AND(E104=Zusammenstellung!$F$14,(I104+J104)&lt;=300)</f>
        <v>0</v>
      </c>
      <c r="BB104" s="180">
        <f>IF(BA104=TRUE,1,0)</f>
        <v>0</v>
      </c>
      <c r="BC104" s="173" t="b">
        <f>AND(E104=Zusammenstellung!$F$14,J104&gt;0)</f>
        <v>0</v>
      </c>
      <c r="BD104" s="180">
        <f>IF(BC104=TRUE,1,0)</f>
        <v>0</v>
      </c>
      <c r="BE104" s="173" t="b">
        <f>AND(E104=Zusammenstellung!$F$14,N104="ja")</f>
        <v>0</v>
      </c>
      <c r="BF104" s="180">
        <f>IF(BE104=TRUE,1,0)</f>
        <v>0</v>
      </c>
      <c r="BG104" s="173" t="b">
        <f>AND(E104=Zusammenstellung!$G$14,(I104+J104)&gt;300)</f>
        <v>0</v>
      </c>
      <c r="BH104" s="180">
        <f>IF(BG104=TRUE,1,0)</f>
        <v>0</v>
      </c>
      <c r="BI104" s="173" t="b">
        <f>AND(E104=Zusammenstellung!$G$14,(I104+J104)&lt;=300)</f>
        <v>0</v>
      </c>
      <c r="BJ104" s="180">
        <f>IF(BI104=TRUE,1,0)</f>
        <v>0</v>
      </c>
      <c r="BK104" s="173" t="b">
        <f>AND(E104=Zusammenstellung!$G$14,J104&gt;0)</f>
        <v>0</v>
      </c>
      <c r="BL104" s="180">
        <f>IF(BK104=TRUE,1,0)</f>
        <v>0</v>
      </c>
      <c r="BM104" s="173" t="b">
        <f>AND(E104=Zusammenstellung!$G$14,N104="ja")</f>
        <v>0</v>
      </c>
      <c r="BN104" s="180">
        <f t="shared" si="1"/>
        <v>0</v>
      </c>
      <c r="BO104" s="186">
        <f>IF(M104="ja",1,0)</f>
        <v>0</v>
      </c>
    </row>
    <row r="105" spans="2:67" ht="10.5" customHeight="1">
      <c r="B105" s="187"/>
      <c r="C105" s="188"/>
      <c r="D105" s="189"/>
      <c r="E105" s="21"/>
      <c r="F105" s="189"/>
      <c r="G105" s="190"/>
      <c r="H105" s="191"/>
      <c r="I105" s="192"/>
      <c r="J105" s="193"/>
      <c r="K105" s="193"/>
      <c r="L105" s="192"/>
      <c r="M105" s="167"/>
      <c r="N105" s="167"/>
      <c r="O105" s="194"/>
      <c r="P105" s="195"/>
      <c r="S105" s="173"/>
      <c r="T105" s="180"/>
      <c r="U105" s="173"/>
      <c r="V105" s="180"/>
      <c r="W105" s="173"/>
      <c r="X105" s="180"/>
      <c r="Y105" s="173"/>
      <c r="Z105" s="180"/>
      <c r="AA105" s="173"/>
      <c r="AB105" s="180"/>
      <c r="AC105" s="173"/>
      <c r="AD105" s="180"/>
      <c r="AE105" s="173"/>
      <c r="AF105" s="180"/>
      <c r="AG105" s="173"/>
      <c r="AH105" s="180"/>
      <c r="AI105" s="173"/>
      <c r="AJ105" s="180"/>
      <c r="AK105" s="173"/>
      <c r="AL105" s="180"/>
      <c r="AM105" s="173"/>
      <c r="AN105" s="180"/>
      <c r="AO105" s="173"/>
      <c r="AP105" s="180"/>
      <c r="AQ105" s="173"/>
      <c r="AR105" s="180"/>
      <c r="AS105" s="173"/>
      <c r="AT105" s="180"/>
      <c r="AU105" s="173"/>
      <c r="AV105" s="180"/>
      <c r="AW105" s="173"/>
      <c r="AX105" s="180"/>
      <c r="AY105" s="173"/>
      <c r="AZ105" s="180"/>
      <c r="BA105" s="173"/>
      <c r="BB105" s="180"/>
      <c r="BC105" s="173"/>
      <c r="BD105" s="180"/>
      <c r="BE105" s="173"/>
      <c r="BF105" s="180"/>
      <c r="BG105" s="173"/>
      <c r="BH105" s="180"/>
      <c r="BI105" s="173"/>
      <c r="BJ105" s="180"/>
      <c r="BK105" s="173"/>
      <c r="BL105" s="180"/>
      <c r="BM105" s="173"/>
      <c r="BN105" s="180"/>
      <c r="BO105" s="186"/>
    </row>
    <row r="106" spans="2:67" ht="9.75" customHeight="1">
      <c r="B106" s="187">
        <v>33</v>
      </c>
      <c r="C106" s="188"/>
      <c r="D106" s="189"/>
      <c r="E106" s="20"/>
      <c r="F106" s="189"/>
      <c r="G106" s="190"/>
      <c r="H106" s="191"/>
      <c r="I106" s="192"/>
      <c r="J106" s="193">
        <v>0</v>
      </c>
      <c r="K106" s="193">
        <v>0</v>
      </c>
      <c r="L106" s="192"/>
      <c r="M106" s="167" t="s">
        <v>26</v>
      </c>
      <c r="N106" s="167" t="s">
        <v>26</v>
      </c>
      <c r="O106" s="194"/>
      <c r="P106" s="195">
        <f>P104+1</f>
        <v>33</v>
      </c>
      <c r="S106" s="173" t="b">
        <f>AND(E106=Zusammenstellung!$B$14,(I106+J106)&gt;300)</f>
        <v>0</v>
      </c>
      <c r="T106" s="180">
        <f>IF(S106=TRUE,1,0)</f>
        <v>0</v>
      </c>
      <c r="U106" s="173" t="b">
        <f>AND(E106=Zusammenstellung!$B$14,(I106+J106)&lt;=300)</f>
        <v>0</v>
      </c>
      <c r="V106" s="180">
        <f>IF(U106=TRUE,1,0)</f>
        <v>0</v>
      </c>
      <c r="W106" s="173" t="b">
        <f>AND(E106=Zusammenstellung!$B$14,J106&gt;0)</f>
        <v>0</v>
      </c>
      <c r="X106" s="180">
        <f>IF(W106=TRUE,1,0)</f>
        <v>0</v>
      </c>
      <c r="Y106" s="173" t="b">
        <f>AND(E106=Zusammenstellung!$B$14,N106="ja")</f>
        <v>0</v>
      </c>
      <c r="Z106" s="180">
        <f>IF(Y106=TRUE,1,0)</f>
        <v>0</v>
      </c>
      <c r="AA106" s="173" t="b">
        <f>AND(E106=Zusammenstellung!$C$14,(I106+J106)&gt;300)</f>
        <v>0</v>
      </c>
      <c r="AB106" s="180">
        <f>IF(AA106=TRUE,1,0)</f>
        <v>0</v>
      </c>
      <c r="AC106" s="173" t="b">
        <f>AND(E106=Zusammenstellung!$C$14,(I106+J106)&lt;=300)</f>
        <v>0</v>
      </c>
      <c r="AD106" s="180">
        <f>IF(AC106=TRUE,1,0)</f>
        <v>0</v>
      </c>
      <c r="AE106" s="173" t="b">
        <f>AND(E106=Zusammenstellung!$C$14,J106&gt;0)</f>
        <v>0</v>
      </c>
      <c r="AF106" s="180">
        <f>IF(AE106=TRUE,1,0)</f>
        <v>0</v>
      </c>
      <c r="AG106" s="173" t="b">
        <f>AND(E106=Zusammenstellung!$C$14,N106="ja")</f>
        <v>0</v>
      </c>
      <c r="AH106" s="180">
        <f>IF(AG106=TRUE,1,0)</f>
        <v>0</v>
      </c>
      <c r="AI106" s="173" t="b">
        <f>AND(E106=Zusammenstellung!$D$14,(I106+J106)&gt;300)</f>
        <v>0</v>
      </c>
      <c r="AJ106" s="180">
        <f>IF(AI106=TRUE,1,0)</f>
        <v>0</v>
      </c>
      <c r="AK106" s="173" t="b">
        <f>AND(E106=Zusammenstellung!$D$14,(I106+J106)&lt;=300)</f>
        <v>0</v>
      </c>
      <c r="AL106" s="180">
        <f>IF(AK106=TRUE,1,0)</f>
        <v>0</v>
      </c>
      <c r="AM106" s="173" t="b">
        <f>AND(E106=Zusammenstellung!$D$14,J106&gt;0)</f>
        <v>0</v>
      </c>
      <c r="AN106" s="180">
        <f>IF(AM106=TRUE,1,0)</f>
        <v>0</v>
      </c>
      <c r="AO106" s="173" t="b">
        <f>AND(E106=Zusammenstellung!$D$14,N106="ja")</f>
        <v>0</v>
      </c>
      <c r="AP106" s="180">
        <f>IF(AO106=TRUE,1,0)</f>
        <v>0</v>
      </c>
      <c r="AQ106" s="173" t="b">
        <f>AND(E106=Zusammenstellung!$E$14,(I106+J106)&gt;300)</f>
        <v>0</v>
      </c>
      <c r="AR106" s="180">
        <f>IF(AQ106=TRUE,1,0)</f>
        <v>0</v>
      </c>
      <c r="AS106" s="173" t="b">
        <f>AND(E106=Zusammenstellung!$E$14,(I106+J106)&lt;=300)</f>
        <v>0</v>
      </c>
      <c r="AT106" s="180">
        <f>IF(AS106=TRUE,1,0)</f>
        <v>0</v>
      </c>
      <c r="AU106" s="173" t="b">
        <f>AND(E106=Zusammenstellung!$E$14,J106&gt;0)</f>
        <v>0</v>
      </c>
      <c r="AV106" s="180">
        <f>IF(AU106=TRUE,1,0)</f>
        <v>0</v>
      </c>
      <c r="AW106" s="173" t="b">
        <f>AND(E106=Zusammenstellung!$E$14,N106="ja")</f>
        <v>0</v>
      </c>
      <c r="AX106" s="180">
        <f>IF(AW106=TRUE,1,0)</f>
        <v>0</v>
      </c>
      <c r="AY106" s="173" t="b">
        <f>AND(E106=Zusammenstellung!$F$14,(I106+J106)&gt;300)</f>
        <v>0</v>
      </c>
      <c r="AZ106" s="180">
        <f>IF(AY106=TRUE,1,0)</f>
        <v>0</v>
      </c>
      <c r="BA106" s="173" t="b">
        <f>AND(E106=Zusammenstellung!$F$14,(I106+J106)&lt;=300)</f>
        <v>0</v>
      </c>
      <c r="BB106" s="180">
        <f>IF(BA106=TRUE,1,0)</f>
        <v>0</v>
      </c>
      <c r="BC106" s="173" t="b">
        <f>AND(E106=Zusammenstellung!$F$14,J106&gt;0)</f>
        <v>0</v>
      </c>
      <c r="BD106" s="180">
        <f>IF(BC106=TRUE,1,0)</f>
        <v>0</v>
      </c>
      <c r="BE106" s="173" t="b">
        <f>AND(E106=Zusammenstellung!$F$14,N106="ja")</f>
        <v>0</v>
      </c>
      <c r="BF106" s="180">
        <f>IF(BE106=TRUE,1,0)</f>
        <v>0</v>
      </c>
      <c r="BG106" s="173" t="b">
        <f>AND(E106=Zusammenstellung!$G$14,(I106+J106)&gt;300)</f>
        <v>0</v>
      </c>
      <c r="BH106" s="180">
        <f>IF(BG106=TRUE,1,0)</f>
        <v>0</v>
      </c>
      <c r="BI106" s="173" t="b">
        <f>AND(E106=Zusammenstellung!$G$14,(I106+J106)&lt;=300)</f>
        <v>0</v>
      </c>
      <c r="BJ106" s="180">
        <f>IF(BI106=TRUE,1,0)</f>
        <v>0</v>
      </c>
      <c r="BK106" s="173" t="b">
        <f>AND(E106=Zusammenstellung!$G$14,J106&gt;0)</f>
        <v>0</v>
      </c>
      <c r="BL106" s="180">
        <f>IF(BK106=TRUE,1,0)</f>
        <v>0</v>
      </c>
      <c r="BM106" s="173" t="b">
        <f>AND(E106=Zusammenstellung!$G$14,N106="ja")</f>
        <v>0</v>
      </c>
      <c r="BN106" s="180">
        <f t="shared" si="1"/>
        <v>0</v>
      </c>
      <c r="BO106" s="186">
        <f>IF(M106="ja",1,0)</f>
        <v>0</v>
      </c>
    </row>
    <row r="107" spans="2:67" ht="9.75" customHeight="1">
      <c r="B107" s="187"/>
      <c r="C107" s="188"/>
      <c r="D107" s="189"/>
      <c r="E107" s="21"/>
      <c r="F107" s="189"/>
      <c r="G107" s="190"/>
      <c r="H107" s="191"/>
      <c r="I107" s="192"/>
      <c r="J107" s="193"/>
      <c r="K107" s="193"/>
      <c r="L107" s="192"/>
      <c r="M107" s="167"/>
      <c r="N107" s="167"/>
      <c r="O107" s="194"/>
      <c r="P107" s="195"/>
      <c r="S107" s="173"/>
      <c r="T107" s="180"/>
      <c r="U107" s="173"/>
      <c r="V107" s="180"/>
      <c r="W107" s="173"/>
      <c r="X107" s="180"/>
      <c r="Y107" s="173"/>
      <c r="Z107" s="180"/>
      <c r="AA107" s="173"/>
      <c r="AB107" s="180"/>
      <c r="AC107" s="173"/>
      <c r="AD107" s="180"/>
      <c r="AE107" s="173"/>
      <c r="AF107" s="180"/>
      <c r="AG107" s="173"/>
      <c r="AH107" s="180"/>
      <c r="AI107" s="173"/>
      <c r="AJ107" s="180"/>
      <c r="AK107" s="173"/>
      <c r="AL107" s="180"/>
      <c r="AM107" s="173"/>
      <c r="AN107" s="180"/>
      <c r="AO107" s="173"/>
      <c r="AP107" s="180"/>
      <c r="AQ107" s="173"/>
      <c r="AR107" s="180"/>
      <c r="AS107" s="173"/>
      <c r="AT107" s="180"/>
      <c r="AU107" s="173"/>
      <c r="AV107" s="180"/>
      <c r="AW107" s="173"/>
      <c r="AX107" s="180"/>
      <c r="AY107" s="173"/>
      <c r="AZ107" s="180"/>
      <c r="BA107" s="173"/>
      <c r="BB107" s="180"/>
      <c r="BC107" s="173"/>
      <c r="BD107" s="180"/>
      <c r="BE107" s="173"/>
      <c r="BF107" s="180"/>
      <c r="BG107" s="173"/>
      <c r="BH107" s="180"/>
      <c r="BI107" s="173"/>
      <c r="BJ107" s="180"/>
      <c r="BK107" s="173"/>
      <c r="BL107" s="180"/>
      <c r="BM107" s="173"/>
      <c r="BN107" s="180"/>
      <c r="BO107" s="186"/>
    </row>
    <row r="108" spans="2:67" ht="9.75" customHeight="1">
      <c r="B108" s="187">
        <v>34</v>
      </c>
      <c r="C108" s="188"/>
      <c r="D108" s="189"/>
      <c r="E108" s="20"/>
      <c r="F108" s="189"/>
      <c r="G108" s="190"/>
      <c r="H108" s="191"/>
      <c r="I108" s="192"/>
      <c r="J108" s="193">
        <v>0</v>
      </c>
      <c r="K108" s="193">
        <v>0</v>
      </c>
      <c r="L108" s="192"/>
      <c r="M108" s="167" t="s">
        <v>26</v>
      </c>
      <c r="N108" s="167" t="s">
        <v>26</v>
      </c>
      <c r="O108" s="194"/>
      <c r="P108" s="195">
        <f>P106+1</f>
        <v>34</v>
      </c>
      <c r="S108" s="173" t="b">
        <f>AND(E108=Zusammenstellung!$B$14,(I108+J108)&gt;300)</f>
        <v>0</v>
      </c>
      <c r="T108" s="180">
        <f>IF(S108=TRUE,1,0)</f>
        <v>0</v>
      </c>
      <c r="U108" s="173" t="b">
        <f>AND(E108=Zusammenstellung!$B$14,(I108+J108)&lt;=300)</f>
        <v>0</v>
      </c>
      <c r="V108" s="180">
        <f>IF(U108=TRUE,1,0)</f>
        <v>0</v>
      </c>
      <c r="W108" s="173" t="b">
        <f>AND(E108=Zusammenstellung!$B$14,J108&gt;0)</f>
        <v>0</v>
      </c>
      <c r="X108" s="180">
        <f>IF(W108=TRUE,1,0)</f>
        <v>0</v>
      </c>
      <c r="Y108" s="173" t="b">
        <f>AND(E108=Zusammenstellung!$B$14,N108="ja")</f>
        <v>0</v>
      </c>
      <c r="Z108" s="180">
        <f>IF(Y108=TRUE,1,0)</f>
        <v>0</v>
      </c>
      <c r="AA108" s="173" t="b">
        <f>AND(E108=Zusammenstellung!$C$14,(I108+J108)&gt;300)</f>
        <v>0</v>
      </c>
      <c r="AB108" s="180">
        <f>IF(AA108=TRUE,1,0)</f>
        <v>0</v>
      </c>
      <c r="AC108" s="173" t="b">
        <f>AND(E108=Zusammenstellung!$C$14,(I108+J108)&lt;=300)</f>
        <v>0</v>
      </c>
      <c r="AD108" s="180">
        <f>IF(AC108=TRUE,1,0)</f>
        <v>0</v>
      </c>
      <c r="AE108" s="173" t="b">
        <f>AND(E108=Zusammenstellung!$C$14,J108&gt;0)</f>
        <v>0</v>
      </c>
      <c r="AF108" s="180">
        <f>IF(AE108=TRUE,1,0)</f>
        <v>0</v>
      </c>
      <c r="AG108" s="173" t="b">
        <f>AND(E108=Zusammenstellung!$C$14,N108="ja")</f>
        <v>0</v>
      </c>
      <c r="AH108" s="180">
        <f>IF(AG108=TRUE,1,0)</f>
        <v>0</v>
      </c>
      <c r="AI108" s="173" t="b">
        <f>AND(E108=Zusammenstellung!$D$14,(I108+J108)&gt;300)</f>
        <v>0</v>
      </c>
      <c r="AJ108" s="180">
        <f>IF(AI108=TRUE,1,0)</f>
        <v>0</v>
      </c>
      <c r="AK108" s="173" t="b">
        <f>AND(E108=Zusammenstellung!$D$14,(I108+J108)&lt;=300)</f>
        <v>0</v>
      </c>
      <c r="AL108" s="180">
        <f>IF(AK108=TRUE,1,0)</f>
        <v>0</v>
      </c>
      <c r="AM108" s="173" t="b">
        <f>AND(E108=Zusammenstellung!$D$14,J108&gt;0)</f>
        <v>0</v>
      </c>
      <c r="AN108" s="180">
        <f>IF(AM108=TRUE,1,0)</f>
        <v>0</v>
      </c>
      <c r="AO108" s="173" t="b">
        <f>AND(E108=Zusammenstellung!$D$14,N108="ja")</f>
        <v>0</v>
      </c>
      <c r="AP108" s="180">
        <f>IF(AO108=TRUE,1,0)</f>
        <v>0</v>
      </c>
      <c r="AQ108" s="173" t="b">
        <f>AND(E108=Zusammenstellung!$E$14,(I108+J108)&gt;300)</f>
        <v>0</v>
      </c>
      <c r="AR108" s="180">
        <f>IF(AQ108=TRUE,1,0)</f>
        <v>0</v>
      </c>
      <c r="AS108" s="173" t="b">
        <f>AND(E108=Zusammenstellung!$E$14,(I108+J108)&lt;=300)</f>
        <v>0</v>
      </c>
      <c r="AT108" s="180">
        <f>IF(AS108=TRUE,1,0)</f>
        <v>0</v>
      </c>
      <c r="AU108" s="173" t="b">
        <f>AND(E108=Zusammenstellung!$E$14,J108&gt;0)</f>
        <v>0</v>
      </c>
      <c r="AV108" s="180">
        <f>IF(AU108=TRUE,1,0)</f>
        <v>0</v>
      </c>
      <c r="AW108" s="173" t="b">
        <f>AND(E108=Zusammenstellung!$E$14,N108="ja")</f>
        <v>0</v>
      </c>
      <c r="AX108" s="180">
        <f>IF(AW108=TRUE,1,0)</f>
        <v>0</v>
      </c>
      <c r="AY108" s="173" t="b">
        <f>AND(E108=Zusammenstellung!$F$14,(I108+J108)&gt;300)</f>
        <v>0</v>
      </c>
      <c r="AZ108" s="180">
        <f>IF(AY108=TRUE,1,0)</f>
        <v>0</v>
      </c>
      <c r="BA108" s="173" t="b">
        <f>AND(E108=Zusammenstellung!$F$14,(I108+J108)&lt;=300)</f>
        <v>0</v>
      </c>
      <c r="BB108" s="180">
        <f>IF(BA108=TRUE,1,0)</f>
        <v>0</v>
      </c>
      <c r="BC108" s="173" t="b">
        <f>AND(E108=Zusammenstellung!$F$14,J108&gt;0)</f>
        <v>0</v>
      </c>
      <c r="BD108" s="180">
        <f>IF(BC108=TRUE,1,0)</f>
        <v>0</v>
      </c>
      <c r="BE108" s="173" t="b">
        <f>AND(E108=Zusammenstellung!$F$14,N108="ja")</f>
        <v>0</v>
      </c>
      <c r="BF108" s="180">
        <f>IF(BE108=TRUE,1,0)</f>
        <v>0</v>
      </c>
      <c r="BG108" s="173" t="b">
        <f>AND(E108=Zusammenstellung!$G$14,(I108+J108)&gt;300)</f>
        <v>0</v>
      </c>
      <c r="BH108" s="180">
        <f>IF(BG108=TRUE,1,0)</f>
        <v>0</v>
      </c>
      <c r="BI108" s="173" t="b">
        <f>AND(E108=Zusammenstellung!$G$14,(I108+J108)&lt;=300)</f>
        <v>0</v>
      </c>
      <c r="BJ108" s="180">
        <f>IF(BI108=TRUE,1,0)</f>
        <v>0</v>
      </c>
      <c r="BK108" s="173" t="b">
        <f>AND(E108=Zusammenstellung!$G$14,J108&gt;0)</f>
        <v>0</v>
      </c>
      <c r="BL108" s="180">
        <f>IF(BK108=TRUE,1,0)</f>
        <v>0</v>
      </c>
      <c r="BM108" s="173" t="b">
        <f>AND(E108=Zusammenstellung!$G$14,N108="ja")</f>
        <v>0</v>
      </c>
      <c r="BN108" s="180">
        <f t="shared" si="1"/>
        <v>0</v>
      </c>
      <c r="BO108" s="186">
        <f>IF(M108="ja",1,0)</f>
        <v>0</v>
      </c>
    </row>
    <row r="109" spans="2:67" ht="9.75" customHeight="1">
      <c r="B109" s="187"/>
      <c r="C109" s="188"/>
      <c r="D109" s="189"/>
      <c r="E109" s="21"/>
      <c r="F109" s="189"/>
      <c r="G109" s="190"/>
      <c r="H109" s="191"/>
      <c r="I109" s="192"/>
      <c r="J109" s="193"/>
      <c r="K109" s="193"/>
      <c r="L109" s="192"/>
      <c r="M109" s="167"/>
      <c r="N109" s="167"/>
      <c r="O109" s="194"/>
      <c r="P109" s="195"/>
      <c r="S109" s="173"/>
      <c r="T109" s="180"/>
      <c r="U109" s="173"/>
      <c r="V109" s="180"/>
      <c r="W109" s="173"/>
      <c r="X109" s="180"/>
      <c r="Y109" s="173"/>
      <c r="Z109" s="180"/>
      <c r="AA109" s="173"/>
      <c r="AB109" s="180"/>
      <c r="AC109" s="173"/>
      <c r="AD109" s="180"/>
      <c r="AE109" s="173"/>
      <c r="AF109" s="180"/>
      <c r="AG109" s="173"/>
      <c r="AH109" s="180"/>
      <c r="AI109" s="173"/>
      <c r="AJ109" s="180"/>
      <c r="AK109" s="173"/>
      <c r="AL109" s="180"/>
      <c r="AM109" s="173"/>
      <c r="AN109" s="180"/>
      <c r="AO109" s="173"/>
      <c r="AP109" s="180"/>
      <c r="AQ109" s="173"/>
      <c r="AR109" s="180"/>
      <c r="AS109" s="173"/>
      <c r="AT109" s="180"/>
      <c r="AU109" s="173"/>
      <c r="AV109" s="180"/>
      <c r="AW109" s="173"/>
      <c r="AX109" s="180"/>
      <c r="AY109" s="173"/>
      <c r="AZ109" s="180"/>
      <c r="BA109" s="173"/>
      <c r="BB109" s="180"/>
      <c r="BC109" s="173"/>
      <c r="BD109" s="180"/>
      <c r="BE109" s="173"/>
      <c r="BF109" s="180"/>
      <c r="BG109" s="173"/>
      <c r="BH109" s="180"/>
      <c r="BI109" s="173"/>
      <c r="BJ109" s="180"/>
      <c r="BK109" s="173"/>
      <c r="BL109" s="180"/>
      <c r="BM109" s="173"/>
      <c r="BN109" s="180"/>
      <c r="BO109" s="186"/>
    </row>
    <row r="110" spans="2:67" ht="9.75" customHeight="1">
      <c r="B110" s="187">
        <v>35</v>
      </c>
      <c r="C110" s="188"/>
      <c r="D110" s="189"/>
      <c r="E110" s="20"/>
      <c r="F110" s="189"/>
      <c r="G110" s="190"/>
      <c r="H110" s="191"/>
      <c r="I110" s="192"/>
      <c r="J110" s="193">
        <v>0</v>
      </c>
      <c r="K110" s="193">
        <v>0</v>
      </c>
      <c r="L110" s="192"/>
      <c r="M110" s="167" t="s">
        <v>26</v>
      </c>
      <c r="N110" s="167" t="s">
        <v>26</v>
      </c>
      <c r="O110" s="194"/>
      <c r="P110" s="195">
        <f>P108+1</f>
        <v>35</v>
      </c>
      <c r="S110" s="173" t="b">
        <f>AND(E110=Zusammenstellung!$B$14,(I110+J110)&gt;300)</f>
        <v>0</v>
      </c>
      <c r="T110" s="180">
        <f>IF(S110=TRUE,1,0)</f>
        <v>0</v>
      </c>
      <c r="U110" s="173" t="b">
        <f>AND(E110=Zusammenstellung!$B$14,(I110+J110)&lt;=300)</f>
        <v>0</v>
      </c>
      <c r="V110" s="180">
        <f>IF(U110=TRUE,1,0)</f>
        <v>0</v>
      </c>
      <c r="W110" s="173" t="b">
        <f>AND(E110=Zusammenstellung!$B$14,J110&gt;0)</f>
        <v>0</v>
      </c>
      <c r="X110" s="180">
        <f>IF(W110=TRUE,1,0)</f>
        <v>0</v>
      </c>
      <c r="Y110" s="173" t="b">
        <f>AND(E110=Zusammenstellung!$B$14,N110="ja")</f>
        <v>0</v>
      </c>
      <c r="Z110" s="180">
        <f>IF(Y110=TRUE,1,0)</f>
        <v>0</v>
      </c>
      <c r="AA110" s="173" t="b">
        <f>AND(E110=Zusammenstellung!$C$14,(I110+J110)&gt;300)</f>
        <v>0</v>
      </c>
      <c r="AB110" s="180">
        <f>IF(AA110=TRUE,1,0)</f>
        <v>0</v>
      </c>
      <c r="AC110" s="173" t="b">
        <f>AND(E110=Zusammenstellung!$C$14,(I110+J110)&lt;=300)</f>
        <v>0</v>
      </c>
      <c r="AD110" s="180">
        <f>IF(AC110=TRUE,1,0)</f>
        <v>0</v>
      </c>
      <c r="AE110" s="173" t="b">
        <f>AND(E110=Zusammenstellung!$C$14,J110&gt;0)</f>
        <v>0</v>
      </c>
      <c r="AF110" s="180">
        <f>IF(AE110=TRUE,1,0)</f>
        <v>0</v>
      </c>
      <c r="AG110" s="173" t="b">
        <f>AND(E110=Zusammenstellung!$C$14,N110="ja")</f>
        <v>0</v>
      </c>
      <c r="AH110" s="180">
        <f>IF(AG110=TRUE,1,0)</f>
        <v>0</v>
      </c>
      <c r="AI110" s="173" t="b">
        <f>AND(E110=Zusammenstellung!$D$14,(I110+J110)&gt;300)</f>
        <v>0</v>
      </c>
      <c r="AJ110" s="180">
        <f>IF(AI110=TRUE,1,0)</f>
        <v>0</v>
      </c>
      <c r="AK110" s="173" t="b">
        <f>AND(E110=Zusammenstellung!$D$14,(I110+J110)&lt;=300)</f>
        <v>0</v>
      </c>
      <c r="AL110" s="180">
        <f>IF(AK110=TRUE,1,0)</f>
        <v>0</v>
      </c>
      <c r="AM110" s="173" t="b">
        <f>AND(E110=Zusammenstellung!$D$14,J110&gt;0)</f>
        <v>0</v>
      </c>
      <c r="AN110" s="180">
        <f>IF(AM110=TRUE,1,0)</f>
        <v>0</v>
      </c>
      <c r="AO110" s="173" t="b">
        <f>AND(E110=Zusammenstellung!$D$14,N110="ja")</f>
        <v>0</v>
      </c>
      <c r="AP110" s="180">
        <f>IF(AO110=TRUE,1,0)</f>
        <v>0</v>
      </c>
      <c r="AQ110" s="173" t="b">
        <f>AND(E110=Zusammenstellung!$E$14,(I110+J110)&gt;300)</f>
        <v>0</v>
      </c>
      <c r="AR110" s="180">
        <f>IF(AQ110=TRUE,1,0)</f>
        <v>0</v>
      </c>
      <c r="AS110" s="173" t="b">
        <f>AND(E110=Zusammenstellung!$E$14,(I110+J110)&lt;=300)</f>
        <v>0</v>
      </c>
      <c r="AT110" s="180">
        <f>IF(AS110=TRUE,1,0)</f>
        <v>0</v>
      </c>
      <c r="AU110" s="173" t="b">
        <f>AND(E110=Zusammenstellung!$E$14,J110&gt;0)</f>
        <v>0</v>
      </c>
      <c r="AV110" s="180">
        <f>IF(AU110=TRUE,1,0)</f>
        <v>0</v>
      </c>
      <c r="AW110" s="173" t="b">
        <f>AND(E110=Zusammenstellung!$E$14,N110="ja")</f>
        <v>0</v>
      </c>
      <c r="AX110" s="180">
        <f>IF(AW110=TRUE,1,0)</f>
        <v>0</v>
      </c>
      <c r="AY110" s="173" t="b">
        <f>AND(E110=Zusammenstellung!$F$14,(I110+J110)&gt;300)</f>
        <v>0</v>
      </c>
      <c r="AZ110" s="180">
        <f>IF(AY110=TRUE,1,0)</f>
        <v>0</v>
      </c>
      <c r="BA110" s="173" t="b">
        <f>AND(E110=Zusammenstellung!$F$14,(I110+J110)&lt;=300)</f>
        <v>0</v>
      </c>
      <c r="BB110" s="180">
        <f>IF(BA110=TRUE,1,0)</f>
        <v>0</v>
      </c>
      <c r="BC110" s="173" t="b">
        <f>AND(E110=Zusammenstellung!$F$14,J110&gt;0)</f>
        <v>0</v>
      </c>
      <c r="BD110" s="180">
        <f>IF(BC110=TRUE,1,0)</f>
        <v>0</v>
      </c>
      <c r="BE110" s="173" t="b">
        <f>AND(E110=Zusammenstellung!$F$14,N110="ja")</f>
        <v>0</v>
      </c>
      <c r="BF110" s="180">
        <f>IF(BE110=TRUE,1,0)</f>
        <v>0</v>
      </c>
      <c r="BG110" s="173" t="b">
        <f>AND(E110=Zusammenstellung!$G$14,(I110+J110)&gt;300)</f>
        <v>0</v>
      </c>
      <c r="BH110" s="180">
        <f>IF(BG110=TRUE,1,0)</f>
        <v>0</v>
      </c>
      <c r="BI110" s="173" t="b">
        <f>AND(E110=Zusammenstellung!$G$14,(I110+J110)&lt;=300)</f>
        <v>0</v>
      </c>
      <c r="BJ110" s="180">
        <f>IF(BI110=TRUE,1,0)</f>
        <v>0</v>
      </c>
      <c r="BK110" s="173" t="b">
        <f>AND(E110=Zusammenstellung!$G$14,J110&gt;0)</f>
        <v>0</v>
      </c>
      <c r="BL110" s="180">
        <f>IF(BK110=TRUE,1,0)</f>
        <v>0</v>
      </c>
      <c r="BM110" s="173" t="b">
        <f>AND(E110=Zusammenstellung!$G$14,N110="ja")</f>
        <v>0</v>
      </c>
      <c r="BN110" s="180">
        <f t="shared" si="1"/>
        <v>0</v>
      </c>
      <c r="BO110" s="186">
        <f>IF(M110="ja",1,0)</f>
        <v>0</v>
      </c>
    </row>
    <row r="111" spans="2:67" ht="9.75" customHeight="1">
      <c r="B111" s="187"/>
      <c r="C111" s="188"/>
      <c r="D111" s="189"/>
      <c r="E111" s="21"/>
      <c r="F111" s="189"/>
      <c r="G111" s="190"/>
      <c r="H111" s="191"/>
      <c r="I111" s="192"/>
      <c r="J111" s="193"/>
      <c r="K111" s="193"/>
      <c r="L111" s="192"/>
      <c r="M111" s="167"/>
      <c r="N111" s="167"/>
      <c r="O111" s="194"/>
      <c r="P111" s="195"/>
      <c r="S111" s="173"/>
      <c r="T111" s="180"/>
      <c r="U111" s="173"/>
      <c r="V111" s="180"/>
      <c r="W111" s="173"/>
      <c r="X111" s="180"/>
      <c r="Y111" s="173"/>
      <c r="Z111" s="180"/>
      <c r="AA111" s="173"/>
      <c r="AB111" s="180"/>
      <c r="AC111" s="173"/>
      <c r="AD111" s="180"/>
      <c r="AE111" s="173"/>
      <c r="AF111" s="180"/>
      <c r="AG111" s="173"/>
      <c r="AH111" s="180"/>
      <c r="AI111" s="173"/>
      <c r="AJ111" s="180"/>
      <c r="AK111" s="173"/>
      <c r="AL111" s="180"/>
      <c r="AM111" s="173"/>
      <c r="AN111" s="180"/>
      <c r="AO111" s="173"/>
      <c r="AP111" s="180"/>
      <c r="AQ111" s="173"/>
      <c r="AR111" s="180"/>
      <c r="AS111" s="173"/>
      <c r="AT111" s="180"/>
      <c r="AU111" s="173"/>
      <c r="AV111" s="180"/>
      <c r="AW111" s="173"/>
      <c r="AX111" s="180"/>
      <c r="AY111" s="173"/>
      <c r="AZ111" s="180"/>
      <c r="BA111" s="173"/>
      <c r="BB111" s="180"/>
      <c r="BC111" s="173"/>
      <c r="BD111" s="180"/>
      <c r="BE111" s="173"/>
      <c r="BF111" s="180"/>
      <c r="BG111" s="173"/>
      <c r="BH111" s="180"/>
      <c r="BI111" s="173"/>
      <c r="BJ111" s="180"/>
      <c r="BK111" s="173"/>
      <c r="BL111" s="180"/>
      <c r="BM111" s="173"/>
      <c r="BN111" s="180"/>
      <c r="BO111" s="186"/>
    </row>
    <row r="112" spans="2:67" ht="9.75" customHeight="1">
      <c r="B112" s="187">
        <v>36</v>
      </c>
      <c r="C112" s="188"/>
      <c r="D112" s="189"/>
      <c r="E112" s="20"/>
      <c r="F112" s="189"/>
      <c r="G112" s="190"/>
      <c r="H112" s="191"/>
      <c r="I112" s="192"/>
      <c r="J112" s="193">
        <v>0</v>
      </c>
      <c r="K112" s="193">
        <v>0</v>
      </c>
      <c r="L112" s="192"/>
      <c r="M112" s="167" t="s">
        <v>26</v>
      </c>
      <c r="N112" s="167" t="s">
        <v>26</v>
      </c>
      <c r="O112" s="194"/>
      <c r="P112" s="195">
        <f>P110+1</f>
        <v>36</v>
      </c>
      <c r="S112" s="173" t="b">
        <f>AND(E112=Zusammenstellung!$B$14,(I112+J112)&gt;300)</f>
        <v>0</v>
      </c>
      <c r="T112" s="180">
        <f>IF(S112=TRUE,1,0)</f>
        <v>0</v>
      </c>
      <c r="U112" s="173" t="b">
        <f>AND(E112=Zusammenstellung!$B$14,(I112+J112)&lt;=300)</f>
        <v>0</v>
      </c>
      <c r="V112" s="180">
        <f>IF(U112=TRUE,1,0)</f>
        <v>0</v>
      </c>
      <c r="W112" s="173" t="b">
        <f>AND(E112=Zusammenstellung!$B$14,J112&gt;0)</f>
        <v>0</v>
      </c>
      <c r="X112" s="180">
        <f>IF(W112=TRUE,1,0)</f>
        <v>0</v>
      </c>
      <c r="Y112" s="173" t="b">
        <f>AND(E112=Zusammenstellung!$B$14,N112="ja")</f>
        <v>0</v>
      </c>
      <c r="Z112" s="180">
        <f>IF(Y112=TRUE,1,0)</f>
        <v>0</v>
      </c>
      <c r="AA112" s="173" t="b">
        <f>AND(E112=Zusammenstellung!$C$14,(I112+J112)&gt;300)</f>
        <v>0</v>
      </c>
      <c r="AB112" s="180">
        <f>IF(AA112=TRUE,1,0)</f>
        <v>0</v>
      </c>
      <c r="AC112" s="173" t="b">
        <f>AND(E112=Zusammenstellung!$C$14,(I112+J112)&lt;=300)</f>
        <v>0</v>
      </c>
      <c r="AD112" s="180">
        <f>IF(AC112=TRUE,1,0)</f>
        <v>0</v>
      </c>
      <c r="AE112" s="173" t="b">
        <f>AND(E112=Zusammenstellung!$C$14,J112&gt;0)</f>
        <v>0</v>
      </c>
      <c r="AF112" s="180">
        <f>IF(AE112=TRUE,1,0)</f>
        <v>0</v>
      </c>
      <c r="AG112" s="173" t="b">
        <f>AND(E112=Zusammenstellung!$C$14,N112="ja")</f>
        <v>0</v>
      </c>
      <c r="AH112" s="180">
        <f>IF(AG112=TRUE,1,0)</f>
        <v>0</v>
      </c>
      <c r="AI112" s="173" t="b">
        <f>AND(E112=Zusammenstellung!$D$14,(I112+J112)&gt;300)</f>
        <v>0</v>
      </c>
      <c r="AJ112" s="180">
        <f>IF(AI112=TRUE,1,0)</f>
        <v>0</v>
      </c>
      <c r="AK112" s="173" t="b">
        <f>AND(E112=Zusammenstellung!$D$14,(I112+J112)&lt;=300)</f>
        <v>0</v>
      </c>
      <c r="AL112" s="180">
        <f>IF(AK112=TRUE,1,0)</f>
        <v>0</v>
      </c>
      <c r="AM112" s="173" t="b">
        <f>AND(E112=Zusammenstellung!$D$14,J112&gt;0)</f>
        <v>0</v>
      </c>
      <c r="AN112" s="180">
        <f>IF(AM112=TRUE,1,0)</f>
        <v>0</v>
      </c>
      <c r="AO112" s="173" t="b">
        <f>AND(E112=Zusammenstellung!$D$14,N112="ja")</f>
        <v>0</v>
      </c>
      <c r="AP112" s="180">
        <f>IF(AO112=TRUE,1,0)</f>
        <v>0</v>
      </c>
      <c r="AQ112" s="173" t="b">
        <f>AND(E112=Zusammenstellung!$E$14,(I112+J112)&gt;300)</f>
        <v>0</v>
      </c>
      <c r="AR112" s="180">
        <f>IF(AQ112=TRUE,1,0)</f>
        <v>0</v>
      </c>
      <c r="AS112" s="173" t="b">
        <f>AND(E112=Zusammenstellung!$E$14,(I112+J112)&lt;=300)</f>
        <v>0</v>
      </c>
      <c r="AT112" s="180">
        <f>IF(AS112=TRUE,1,0)</f>
        <v>0</v>
      </c>
      <c r="AU112" s="173" t="b">
        <f>AND(E112=Zusammenstellung!$E$14,J112&gt;0)</f>
        <v>0</v>
      </c>
      <c r="AV112" s="180">
        <f>IF(AU112=TRUE,1,0)</f>
        <v>0</v>
      </c>
      <c r="AW112" s="173" t="b">
        <f>AND(E112=Zusammenstellung!$E$14,N112="ja")</f>
        <v>0</v>
      </c>
      <c r="AX112" s="180">
        <f>IF(AW112=TRUE,1,0)</f>
        <v>0</v>
      </c>
      <c r="AY112" s="173" t="b">
        <f>AND(E112=Zusammenstellung!$F$14,(I112+J112)&gt;300)</f>
        <v>0</v>
      </c>
      <c r="AZ112" s="180">
        <f>IF(AY112=TRUE,1,0)</f>
        <v>0</v>
      </c>
      <c r="BA112" s="173" t="b">
        <f>AND(E112=Zusammenstellung!$F$14,(I112+J112)&lt;=300)</f>
        <v>0</v>
      </c>
      <c r="BB112" s="180">
        <f>IF(BA112=TRUE,1,0)</f>
        <v>0</v>
      </c>
      <c r="BC112" s="173" t="b">
        <f>AND(E112=Zusammenstellung!$F$14,J112&gt;0)</f>
        <v>0</v>
      </c>
      <c r="BD112" s="180">
        <f>IF(BC112=TRUE,1,0)</f>
        <v>0</v>
      </c>
      <c r="BE112" s="173" t="b">
        <f>AND(E112=Zusammenstellung!$F$14,N112="ja")</f>
        <v>0</v>
      </c>
      <c r="BF112" s="180">
        <f>IF(BE112=TRUE,1,0)</f>
        <v>0</v>
      </c>
      <c r="BG112" s="173" t="b">
        <f>AND(E112=Zusammenstellung!$G$14,(I112+J112)&gt;300)</f>
        <v>0</v>
      </c>
      <c r="BH112" s="180">
        <f>IF(BG112=TRUE,1,0)</f>
        <v>0</v>
      </c>
      <c r="BI112" s="173" t="b">
        <f>AND(E112=Zusammenstellung!$G$14,(I112+J112)&lt;=300)</f>
        <v>0</v>
      </c>
      <c r="BJ112" s="180">
        <f>IF(BI112=TRUE,1,0)</f>
        <v>0</v>
      </c>
      <c r="BK112" s="173" t="b">
        <f>AND(E112=Zusammenstellung!$G$14,J112&gt;0)</f>
        <v>0</v>
      </c>
      <c r="BL112" s="180">
        <f>IF(BK112=TRUE,1,0)</f>
        <v>0</v>
      </c>
      <c r="BM112" s="173" t="b">
        <f>AND(E112=Zusammenstellung!$G$14,N112="ja")</f>
        <v>0</v>
      </c>
      <c r="BN112" s="180">
        <f t="shared" si="1"/>
        <v>0</v>
      </c>
      <c r="BO112" s="186">
        <f>IF(M112="ja",1,0)</f>
        <v>0</v>
      </c>
    </row>
    <row r="113" spans="2:67" ht="9.75" customHeight="1">
      <c r="B113" s="187"/>
      <c r="C113" s="188"/>
      <c r="D113" s="189"/>
      <c r="E113" s="21"/>
      <c r="F113" s="189"/>
      <c r="G113" s="190"/>
      <c r="H113" s="191"/>
      <c r="I113" s="192"/>
      <c r="J113" s="193"/>
      <c r="K113" s="193"/>
      <c r="L113" s="192"/>
      <c r="M113" s="167"/>
      <c r="N113" s="167"/>
      <c r="O113" s="194"/>
      <c r="P113" s="195"/>
      <c r="S113" s="173"/>
      <c r="T113" s="180"/>
      <c r="U113" s="173"/>
      <c r="V113" s="180"/>
      <c r="W113" s="173"/>
      <c r="X113" s="180"/>
      <c r="Y113" s="173"/>
      <c r="Z113" s="180"/>
      <c r="AA113" s="173"/>
      <c r="AB113" s="180"/>
      <c r="AC113" s="173"/>
      <c r="AD113" s="180"/>
      <c r="AE113" s="173"/>
      <c r="AF113" s="180"/>
      <c r="AG113" s="173"/>
      <c r="AH113" s="180"/>
      <c r="AI113" s="173"/>
      <c r="AJ113" s="180"/>
      <c r="AK113" s="173"/>
      <c r="AL113" s="180"/>
      <c r="AM113" s="173"/>
      <c r="AN113" s="180"/>
      <c r="AO113" s="173"/>
      <c r="AP113" s="180"/>
      <c r="AQ113" s="173"/>
      <c r="AR113" s="180"/>
      <c r="AS113" s="173"/>
      <c r="AT113" s="180"/>
      <c r="AU113" s="173"/>
      <c r="AV113" s="180"/>
      <c r="AW113" s="173"/>
      <c r="AX113" s="180"/>
      <c r="AY113" s="173"/>
      <c r="AZ113" s="180"/>
      <c r="BA113" s="173"/>
      <c r="BB113" s="180"/>
      <c r="BC113" s="173"/>
      <c r="BD113" s="180"/>
      <c r="BE113" s="173"/>
      <c r="BF113" s="180"/>
      <c r="BG113" s="173"/>
      <c r="BH113" s="180"/>
      <c r="BI113" s="173"/>
      <c r="BJ113" s="180"/>
      <c r="BK113" s="173"/>
      <c r="BL113" s="180"/>
      <c r="BM113" s="173"/>
      <c r="BN113" s="180"/>
      <c r="BO113" s="186"/>
    </row>
    <row r="114" spans="2:67" ht="9.75" customHeight="1">
      <c r="B114" s="187">
        <v>37</v>
      </c>
      <c r="C114" s="188"/>
      <c r="D114" s="189"/>
      <c r="E114" s="20"/>
      <c r="F114" s="189"/>
      <c r="G114" s="190"/>
      <c r="H114" s="191"/>
      <c r="I114" s="192"/>
      <c r="J114" s="193">
        <v>0</v>
      </c>
      <c r="K114" s="193">
        <v>0</v>
      </c>
      <c r="L114" s="192"/>
      <c r="M114" s="167" t="s">
        <v>26</v>
      </c>
      <c r="N114" s="167" t="s">
        <v>26</v>
      </c>
      <c r="O114" s="194"/>
      <c r="P114" s="195">
        <f>P112+1</f>
        <v>37</v>
      </c>
      <c r="S114" s="173" t="b">
        <f>AND(E114=Zusammenstellung!$B$14,(I114+J114)&gt;300)</f>
        <v>0</v>
      </c>
      <c r="T114" s="180">
        <f>IF(S114=TRUE,1,0)</f>
        <v>0</v>
      </c>
      <c r="U114" s="173" t="b">
        <f>AND(E114=Zusammenstellung!$B$14,(I114+J114)&lt;=300)</f>
        <v>0</v>
      </c>
      <c r="V114" s="180">
        <f>IF(U114=TRUE,1,0)</f>
        <v>0</v>
      </c>
      <c r="W114" s="173" t="b">
        <f>AND(E114=Zusammenstellung!$B$14,J114&gt;0)</f>
        <v>0</v>
      </c>
      <c r="X114" s="180">
        <f>IF(W114=TRUE,1,0)</f>
        <v>0</v>
      </c>
      <c r="Y114" s="173" t="b">
        <f>AND(E114=Zusammenstellung!$B$14,N114="ja")</f>
        <v>0</v>
      </c>
      <c r="Z114" s="180">
        <f>IF(Y114=TRUE,1,0)</f>
        <v>0</v>
      </c>
      <c r="AA114" s="173" t="b">
        <f>AND(E114=Zusammenstellung!$C$14,(I114+J114)&gt;300)</f>
        <v>0</v>
      </c>
      <c r="AB114" s="180">
        <f>IF(AA114=TRUE,1,0)</f>
        <v>0</v>
      </c>
      <c r="AC114" s="173" t="b">
        <f>AND(E114=Zusammenstellung!$C$14,(I114+J114)&lt;=300)</f>
        <v>0</v>
      </c>
      <c r="AD114" s="180">
        <f>IF(AC114=TRUE,1,0)</f>
        <v>0</v>
      </c>
      <c r="AE114" s="173" t="b">
        <f>AND(E114=Zusammenstellung!$C$14,J114&gt;0)</f>
        <v>0</v>
      </c>
      <c r="AF114" s="180">
        <f>IF(AE114=TRUE,1,0)</f>
        <v>0</v>
      </c>
      <c r="AG114" s="173" t="b">
        <f>AND(E114=Zusammenstellung!$C$14,N114="ja")</f>
        <v>0</v>
      </c>
      <c r="AH114" s="180">
        <f>IF(AG114=TRUE,1,0)</f>
        <v>0</v>
      </c>
      <c r="AI114" s="173" t="b">
        <f>AND(E114=Zusammenstellung!$D$14,(I114+J114)&gt;300)</f>
        <v>0</v>
      </c>
      <c r="AJ114" s="180">
        <f>IF(AI114=TRUE,1,0)</f>
        <v>0</v>
      </c>
      <c r="AK114" s="173" t="b">
        <f>AND(E114=Zusammenstellung!$D$14,(I114+J114)&lt;=300)</f>
        <v>0</v>
      </c>
      <c r="AL114" s="180">
        <f>IF(AK114=TRUE,1,0)</f>
        <v>0</v>
      </c>
      <c r="AM114" s="173" t="b">
        <f>AND(E114=Zusammenstellung!$D$14,J114&gt;0)</f>
        <v>0</v>
      </c>
      <c r="AN114" s="180">
        <f>IF(AM114=TRUE,1,0)</f>
        <v>0</v>
      </c>
      <c r="AO114" s="173" t="b">
        <f>AND(E114=Zusammenstellung!$D$14,N114="ja")</f>
        <v>0</v>
      </c>
      <c r="AP114" s="180">
        <f>IF(AO114=TRUE,1,0)</f>
        <v>0</v>
      </c>
      <c r="AQ114" s="173" t="b">
        <f>AND(E114=Zusammenstellung!$E$14,(I114+J114)&gt;300)</f>
        <v>0</v>
      </c>
      <c r="AR114" s="180">
        <f>IF(AQ114=TRUE,1,0)</f>
        <v>0</v>
      </c>
      <c r="AS114" s="173" t="b">
        <f>AND(E114=Zusammenstellung!$E$14,(I114+J114)&lt;=300)</f>
        <v>0</v>
      </c>
      <c r="AT114" s="180">
        <f>IF(AS114=TRUE,1,0)</f>
        <v>0</v>
      </c>
      <c r="AU114" s="173" t="b">
        <f>AND(E114=Zusammenstellung!$E$14,J114&gt;0)</f>
        <v>0</v>
      </c>
      <c r="AV114" s="180">
        <f>IF(AU114=TRUE,1,0)</f>
        <v>0</v>
      </c>
      <c r="AW114" s="173" t="b">
        <f>AND(E114=Zusammenstellung!$E$14,N114="ja")</f>
        <v>0</v>
      </c>
      <c r="AX114" s="180">
        <f>IF(AW114=TRUE,1,0)</f>
        <v>0</v>
      </c>
      <c r="AY114" s="173" t="b">
        <f>AND(E114=Zusammenstellung!$F$14,(I114+J114)&gt;300)</f>
        <v>0</v>
      </c>
      <c r="AZ114" s="180">
        <f>IF(AY114=TRUE,1,0)</f>
        <v>0</v>
      </c>
      <c r="BA114" s="173" t="b">
        <f>AND(E114=Zusammenstellung!$F$14,(I114+J114)&lt;=300)</f>
        <v>0</v>
      </c>
      <c r="BB114" s="180">
        <f>IF(BA114=TRUE,1,0)</f>
        <v>0</v>
      </c>
      <c r="BC114" s="173" t="b">
        <f>AND(E114=Zusammenstellung!$F$14,J114&gt;0)</f>
        <v>0</v>
      </c>
      <c r="BD114" s="180">
        <f>IF(BC114=TRUE,1,0)</f>
        <v>0</v>
      </c>
      <c r="BE114" s="173" t="b">
        <f>AND(E114=Zusammenstellung!$F$14,N114="ja")</f>
        <v>0</v>
      </c>
      <c r="BF114" s="180">
        <f>IF(BE114=TRUE,1,0)</f>
        <v>0</v>
      </c>
      <c r="BG114" s="173" t="b">
        <f>AND(E114=Zusammenstellung!$G$14,(I114+J114)&gt;300)</f>
        <v>0</v>
      </c>
      <c r="BH114" s="180">
        <f>IF(BG114=TRUE,1,0)</f>
        <v>0</v>
      </c>
      <c r="BI114" s="173" t="b">
        <f>AND(E114=Zusammenstellung!$G$14,(I114+J114)&lt;=300)</f>
        <v>0</v>
      </c>
      <c r="BJ114" s="180">
        <f>IF(BI114=TRUE,1,0)</f>
        <v>0</v>
      </c>
      <c r="BK114" s="173" t="b">
        <f>AND(E114=Zusammenstellung!$G$14,J114&gt;0)</f>
        <v>0</v>
      </c>
      <c r="BL114" s="180">
        <f>IF(BK114=TRUE,1,0)</f>
        <v>0</v>
      </c>
      <c r="BM114" s="173" t="b">
        <f>AND(E114=Zusammenstellung!$G$14,N114="ja")</f>
        <v>0</v>
      </c>
      <c r="BN114" s="180">
        <f t="shared" si="1"/>
        <v>0</v>
      </c>
      <c r="BO114" s="186">
        <f>IF(M114="ja",1,0)</f>
        <v>0</v>
      </c>
    </row>
    <row r="115" spans="2:67" ht="9.75" customHeight="1">
      <c r="B115" s="187"/>
      <c r="C115" s="188"/>
      <c r="D115" s="189"/>
      <c r="E115" s="21"/>
      <c r="F115" s="189"/>
      <c r="G115" s="190"/>
      <c r="H115" s="191"/>
      <c r="I115" s="192"/>
      <c r="J115" s="193"/>
      <c r="K115" s="193"/>
      <c r="L115" s="192"/>
      <c r="M115" s="167"/>
      <c r="N115" s="167"/>
      <c r="O115" s="194"/>
      <c r="P115" s="195"/>
      <c r="S115" s="173"/>
      <c r="T115" s="180"/>
      <c r="U115" s="173"/>
      <c r="V115" s="180"/>
      <c r="W115" s="173"/>
      <c r="X115" s="180"/>
      <c r="Y115" s="173"/>
      <c r="Z115" s="180"/>
      <c r="AA115" s="173"/>
      <c r="AB115" s="180"/>
      <c r="AC115" s="173"/>
      <c r="AD115" s="180"/>
      <c r="AE115" s="173"/>
      <c r="AF115" s="180"/>
      <c r="AG115" s="173"/>
      <c r="AH115" s="180"/>
      <c r="AI115" s="173"/>
      <c r="AJ115" s="180"/>
      <c r="AK115" s="173"/>
      <c r="AL115" s="180"/>
      <c r="AM115" s="173"/>
      <c r="AN115" s="180"/>
      <c r="AO115" s="173"/>
      <c r="AP115" s="180"/>
      <c r="AQ115" s="173"/>
      <c r="AR115" s="180"/>
      <c r="AS115" s="173"/>
      <c r="AT115" s="180"/>
      <c r="AU115" s="173"/>
      <c r="AV115" s="180"/>
      <c r="AW115" s="173"/>
      <c r="AX115" s="180"/>
      <c r="AY115" s="173"/>
      <c r="AZ115" s="180"/>
      <c r="BA115" s="173"/>
      <c r="BB115" s="180"/>
      <c r="BC115" s="173"/>
      <c r="BD115" s="180"/>
      <c r="BE115" s="173"/>
      <c r="BF115" s="180"/>
      <c r="BG115" s="173"/>
      <c r="BH115" s="180"/>
      <c r="BI115" s="173"/>
      <c r="BJ115" s="180"/>
      <c r="BK115" s="173"/>
      <c r="BL115" s="180"/>
      <c r="BM115" s="173"/>
      <c r="BN115" s="180"/>
      <c r="BO115" s="186"/>
    </row>
    <row r="116" spans="2:67" ht="9.75" customHeight="1">
      <c r="B116" s="187">
        <v>38</v>
      </c>
      <c r="C116" s="188"/>
      <c r="D116" s="189"/>
      <c r="E116" s="20"/>
      <c r="F116" s="189"/>
      <c r="G116" s="190"/>
      <c r="H116" s="191"/>
      <c r="I116" s="192"/>
      <c r="J116" s="193">
        <v>0</v>
      </c>
      <c r="K116" s="193">
        <v>0</v>
      </c>
      <c r="L116" s="192"/>
      <c r="M116" s="167" t="s">
        <v>26</v>
      </c>
      <c r="N116" s="167" t="s">
        <v>26</v>
      </c>
      <c r="O116" s="194"/>
      <c r="P116" s="195">
        <f>P114+1</f>
        <v>38</v>
      </c>
      <c r="S116" s="173" t="b">
        <f>AND(E116=Zusammenstellung!$B$14,(I116+J116)&gt;300)</f>
        <v>0</v>
      </c>
      <c r="T116" s="180">
        <f>IF(S116=TRUE,1,0)</f>
        <v>0</v>
      </c>
      <c r="U116" s="173" t="b">
        <f>AND(E116=Zusammenstellung!$B$14,(I116+J116)&lt;=300)</f>
        <v>0</v>
      </c>
      <c r="V116" s="180">
        <f>IF(U116=TRUE,1,0)</f>
        <v>0</v>
      </c>
      <c r="W116" s="173" t="b">
        <f>AND(E116=Zusammenstellung!$B$14,J116&gt;0)</f>
        <v>0</v>
      </c>
      <c r="X116" s="180">
        <f>IF(W116=TRUE,1,0)</f>
        <v>0</v>
      </c>
      <c r="Y116" s="173" t="b">
        <f>AND(E116=Zusammenstellung!$B$14,N116="ja")</f>
        <v>0</v>
      </c>
      <c r="Z116" s="180">
        <f>IF(Y116=TRUE,1,0)</f>
        <v>0</v>
      </c>
      <c r="AA116" s="173" t="b">
        <f>AND(E116=Zusammenstellung!$C$14,(I116+J116)&gt;300)</f>
        <v>0</v>
      </c>
      <c r="AB116" s="180">
        <f>IF(AA116=TRUE,1,0)</f>
        <v>0</v>
      </c>
      <c r="AC116" s="173" t="b">
        <f>AND(E116=Zusammenstellung!$C$14,(I116+J116)&lt;=300)</f>
        <v>0</v>
      </c>
      <c r="AD116" s="180">
        <f>IF(AC116=TRUE,1,0)</f>
        <v>0</v>
      </c>
      <c r="AE116" s="173" t="b">
        <f>AND(E116=Zusammenstellung!$C$14,J116&gt;0)</f>
        <v>0</v>
      </c>
      <c r="AF116" s="180">
        <f>IF(AE116=TRUE,1,0)</f>
        <v>0</v>
      </c>
      <c r="AG116" s="173" t="b">
        <f>AND(E116=Zusammenstellung!$C$14,N116="ja")</f>
        <v>0</v>
      </c>
      <c r="AH116" s="180">
        <f>IF(AG116=TRUE,1,0)</f>
        <v>0</v>
      </c>
      <c r="AI116" s="173" t="b">
        <f>AND(E116=Zusammenstellung!$D$14,(I116+J116)&gt;300)</f>
        <v>0</v>
      </c>
      <c r="AJ116" s="180">
        <f>IF(AI116=TRUE,1,0)</f>
        <v>0</v>
      </c>
      <c r="AK116" s="173" t="b">
        <f>AND(E116=Zusammenstellung!$D$14,(I116+J116)&lt;=300)</f>
        <v>0</v>
      </c>
      <c r="AL116" s="180">
        <f>IF(AK116=TRUE,1,0)</f>
        <v>0</v>
      </c>
      <c r="AM116" s="173" t="b">
        <f>AND(E116=Zusammenstellung!$D$14,J116&gt;0)</f>
        <v>0</v>
      </c>
      <c r="AN116" s="180">
        <f>IF(AM116=TRUE,1,0)</f>
        <v>0</v>
      </c>
      <c r="AO116" s="173" t="b">
        <f>AND(E116=Zusammenstellung!$D$14,N116="ja")</f>
        <v>0</v>
      </c>
      <c r="AP116" s="180">
        <f>IF(AO116=TRUE,1,0)</f>
        <v>0</v>
      </c>
      <c r="AQ116" s="173" t="b">
        <f>AND(E116=Zusammenstellung!$E$14,(I116+J116)&gt;300)</f>
        <v>0</v>
      </c>
      <c r="AR116" s="180">
        <f>IF(AQ116=TRUE,1,0)</f>
        <v>0</v>
      </c>
      <c r="AS116" s="173" t="b">
        <f>AND(E116=Zusammenstellung!$E$14,(I116+J116)&lt;=300)</f>
        <v>0</v>
      </c>
      <c r="AT116" s="180">
        <f>IF(AS116=TRUE,1,0)</f>
        <v>0</v>
      </c>
      <c r="AU116" s="173" t="b">
        <f>AND(E116=Zusammenstellung!$E$14,J116&gt;0)</f>
        <v>0</v>
      </c>
      <c r="AV116" s="180">
        <f>IF(AU116=TRUE,1,0)</f>
        <v>0</v>
      </c>
      <c r="AW116" s="173" t="b">
        <f>AND(E116=Zusammenstellung!$E$14,N116="ja")</f>
        <v>0</v>
      </c>
      <c r="AX116" s="180">
        <f>IF(AW116=TRUE,1,0)</f>
        <v>0</v>
      </c>
      <c r="AY116" s="173" t="b">
        <f>AND(E116=Zusammenstellung!$F$14,(I116+J116)&gt;300)</f>
        <v>0</v>
      </c>
      <c r="AZ116" s="180">
        <f>IF(AY116=TRUE,1,0)</f>
        <v>0</v>
      </c>
      <c r="BA116" s="173" t="b">
        <f>AND(E116=Zusammenstellung!$F$14,(I116+J116)&lt;=300)</f>
        <v>0</v>
      </c>
      <c r="BB116" s="180">
        <f>IF(BA116=TRUE,1,0)</f>
        <v>0</v>
      </c>
      <c r="BC116" s="173" t="b">
        <f>AND(E116=Zusammenstellung!$F$14,J116&gt;0)</f>
        <v>0</v>
      </c>
      <c r="BD116" s="180">
        <f>IF(BC116=TRUE,1,0)</f>
        <v>0</v>
      </c>
      <c r="BE116" s="173" t="b">
        <f>AND(E116=Zusammenstellung!$F$14,N116="ja")</f>
        <v>0</v>
      </c>
      <c r="BF116" s="180">
        <f>IF(BE116=TRUE,1,0)</f>
        <v>0</v>
      </c>
      <c r="BG116" s="173" t="b">
        <f>AND(E116=Zusammenstellung!$G$14,(I116+J116)&gt;300)</f>
        <v>0</v>
      </c>
      <c r="BH116" s="180">
        <f>IF(BG116=TRUE,1,0)</f>
        <v>0</v>
      </c>
      <c r="BI116" s="173" t="b">
        <f>AND(E116=Zusammenstellung!$G$14,(I116+J116)&lt;=300)</f>
        <v>0</v>
      </c>
      <c r="BJ116" s="180">
        <f>IF(BI116=TRUE,1,0)</f>
        <v>0</v>
      </c>
      <c r="BK116" s="173" t="b">
        <f>AND(E116=Zusammenstellung!$G$14,J116&gt;0)</f>
        <v>0</v>
      </c>
      <c r="BL116" s="180">
        <f>IF(BK116=TRUE,1,0)</f>
        <v>0</v>
      </c>
      <c r="BM116" s="173" t="b">
        <f>AND(E116=Zusammenstellung!$G$14,N116="ja")</f>
        <v>0</v>
      </c>
      <c r="BN116" s="180">
        <f t="shared" si="1"/>
        <v>0</v>
      </c>
      <c r="BO116" s="186">
        <f>IF(M116="ja",1,0)</f>
        <v>0</v>
      </c>
    </row>
    <row r="117" spans="2:67" ht="9.75" customHeight="1">
      <c r="B117" s="187"/>
      <c r="C117" s="188"/>
      <c r="D117" s="189"/>
      <c r="E117" s="21"/>
      <c r="F117" s="189"/>
      <c r="G117" s="190"/>
      <c r="H117" s="191"/>
      <c r="I117" s="192"/>
      <c r="J117" s="193"/>
      <c r="K117" s="193"/>
      <c r="L117" s="192"/>
      <c r="M117" s="167"/>
      <c r="N117" s="167"/>
      <c r="O117" s="194"/>
      <c r="P117" s="195"/>
      <c r="S117" s="173"/>
      <c r="T117" s="180"/>
      <c r="U117" s="173"/>
      <c r="V117" s="180"/>
      <c r="W117" s="173"/>
      <c r="X117" s="180"/>
      <c r="Y117" s="173"/>
      <c r="Z117" s="180"/>
      <c r="AA117" s="173"/>
      <c r="AB117" s="180"/>
      <c r="AC117" s="173"/>
      <c r="AD117" s="180"/>
      <c r="AE117" s="173"/>
      <c r="AF117" s="180"/>
      <c r="AG117" s="173"/>
      <c r="AH117" s="180"/>
      <c r="AI117" s="173"/>
      <c r="AJ117" s="180"/>
      <c r="AK117" s="173"/>
      <c r="AL117" s="180"/>
      <c r="AM117" s="173"/>
      <c r="AN117" s="180"/>
      <c r="AO117" s="173"/>
      <c r="AP117" s="180"/>
      <c r="AQ117" s="173"/>
      <c r="AR117" s="180"/>
      <c r="AS117" s="173"/>
      <c r="AT117" s="180"/>
      <c r="AU117" s="173"/>
      <c r="AV117" s="180"/>
      <c r="AW117" s="173"/>
      <c r="AX117" s="180"/>
      <c r="AY117" s="173"/>
      <c r="AZ117" s="180"/>
      <c r="BA117" s="173"/>
      <c r="BB117" s="180"/>
      <c r="BC117" s="173"/>
      <c r="BD117" s="180"/>
      <c r="BE117" s="173"/>
      <c r="BF117" s="180"/>
      <c r="BG117" s="173"/>
      <c r="BH117" s="180"/>
      <c r="BI117" s="173"/>
      <c r="BJ117" s="180"/>
      <c r="BK117" s="173"/>
      <c r="BL117" s="180"/>
      <c r="BM117" s="173"/>
      <c r="BN117" s="180"/>
      <c r="BO117" s="186"/>
    </row>
    <row r="118" spans="2:67" ht="9.75" customHeight="1">
      <c r="B118" s="187">
        <v>39</v>
      </c>
      <c r="C118" s="188"/>
      <c r="D118" s="189"/>
      <c r="E118" s="20"/>
      <c r="F118" s="189"/>
      <c r="G118" s="190"/>
      <c r="H118" s="191"/>
      <c r="I118" s="192"/>
      <c r="J118" s="193">
        <v>0</v>
      </c>
      <c r="K118" s="193">
        <v>0</v>
      </c>
      <c r="L118" s="192"/>
      <c r="M118" s="167" t="s">
        <v>26</v>
      </c>
      <c r="N118" s="167" t="s">
        <v>26</v>
      </c>
      <c r="O118" s="194"/>
      <c r="P118" s="195">
        <f>P116+1</f>
        <v>39</v>
      </c>
      <c r="S118" s="173" t="b">
        <f>AND(E118=Zusammenstellung!$B$14,(I118+J118)&gt;300)</f>
        <v>0</v>
      </c>
      <c r="T118" s="180">
        <f>IF(S118=TRUE,1,0)</f>
        <v>0</v>
      </c>
      <c r="U118" s="173" t="b">
        <f>AND(E118=Zusammenstellung!$B$14,(I118+J118)&lt;=300)</f>
        <v>0</v>
      </c>
      <c r="V118" s="180">
        <f>IF(U118=TRUE,1,0)</f>
        <v>0</v>
      </c>
      <c r="W118" s="173" t="b">
        <f>AND(E118=Zusammenstellung!$B$14,J118&gt;0)</f>
        <v>0</v>
      </c>
      <c r="X118" s="180">
        <f>IF(W118=TRUE,1,0)</f>
        <v>0</v>
      </c>
      <c r="Y118" s="173" t="b">
        <f>AND(E118=Zusammenstellung!$B$14,N118="ja")</f>
        <v>0</v>
      </c>
      <c r="Z118" s="180">
        <f>IF(Y118=TRUE,1,0)</f>
        <v>0</v>
      </c>
      <c r="AA118" s="173" t="b">
        <f>AND(E118=Zusammenstellung!$C$14,(I118+J118)&gt;300)</f>
        <v>0</v>
      </c>
      <c r="AB118" s="180">
        <f>IF(AA118=TRUE,1,0)</f>
        <v>0</v>
      </c>
      <c r="AC118" s="173" t="b">
        <f>AND(E118=Zusammenstellung!$C$14,(I118+J118)&lt;=300)</f>
        <v>0</v>
      </c>
      <c r="AD118" s="180">
        <f>IF(AC118=TRUE,1,0)</f>
        <v>0</v>
      </c>
      <c r="AE118" s="173" t="b">
        <f>AND(E118=Zusammenstellung!$C$14,J118&gt;0)</f>
        <v>0</v>
      </c>
      <c r="AF118" s="180">
        <f>IF(AE118=TRUE,1,0)</f>
        <v>0</v>
      </c>
      <c r="AG118" s="173" t="b">
        <f>AND(E118=Zusammenstellung!$C$14,N118="ja")</f>
        <v>0</v>
      </c>
      <c r="AH118" s="180">
        <f>IF(AG118=TRUE,1,0)</f>
        <v>0</v>
      </c>
      <c r="AI118" s="173" t="b">
        <f>AND(E118=Zusammenstellung!$D$14,(I118+J118)&gt;300)</f>
        <v>0</v>
      </c>
      <c r="AJ118" s="180">
        <f>IF(AI118=TRUE,1,0)</f>
        <v>0</v>
      </c>
      <c r="AK118" s="173" t="b">
        <f>AND(E118=Zusammenstellung!$D$14,(I118+J118)&lt;=300)</f>
        <v>0</v>
      </c>
      <c r="AL118" s="180">
        <f>IF(AK118=TRUE,1,0)</f>
        <v>0</v>
      </c>
      <c r="AM118" s="173" t="b">
        <f>AND(E118=Zusammenstellung!$D$14,J118&gt;0)</f>
        <v>0</v>
      </c>
      <c r="AN118" s="180">
        <f>IF(AM118=TRUE,1,0)</f>
        <v>0</v>
      </c>
      <c r="AO118" s="173" t="b">
        <f>AND(E118=Zusammenstellung!$D$14,N118="ja")</f>
        <v>0</v>
      </c>
      <c r="AP118" s="180">
        <f>IF(AO118=TRUE,1,0)</f>
        <v>0</v>
      </c>
      <c r="AQ118" s="173" t="b">
        <f>AND(E118=Zusammenstellung!$E$14,(I118+J118)&gt;300)</f>
        <v>0</v>
      </c>
      <c r="AR118" s="180">
        <f>IF(AQ118=TRUE,1,0)</f>
        <v>0</v>
      </c>
      <c r="AS118" s="173" t="b">
        <f>AND(E118=Zusammenstellung!$E$14,(I118+J118)&lt;=300)</f>
        <v>0</v>
      </c>
      <c r="AT118" s="180">
        <f>IF(AS118=TRUE,1,0)</f>
        <v>0</v>
      </c>
      <c r="AU118" s="173" t="b">
        <f>AND(E118=Zusammenstellung!$E$14,J118&gt;0)</f>
        <v>0</v>
      </c>
      <c r="AV118" s="180">
        <f>IF(AU118=TRUE,1,0)</f>
        <v>0</v>
      </c>
      <c r="AW118" s="173" t="b">
        <f>AND(E118=Zusammenstellung!$E$14,N118="ja")</f>
        <v>0</v>
      </c>
      <c r="AX118" s="180">
        <f>IF(AW118=TRUE,1,0)</f>
        <v>0</v>
      </c>
      <c r="AY118" s="173" t="b">
        <f>AND(E118=Zusammenstellung!$F$14,(I118+J118)&gt;300)</f>
        <v>0</v>
      </c>
      <c r="AZ118" s="180">
        <f>IF(AY118=TRUE,1,0)</f>
        <v>0</v>
      </c>
      <c r="BA118" s="173" t="b">
        <f>AND(E118=Zusammenstellung!$F$14,(I118+J118)&lt;=300)</f>
        <v>0</v>
      </c>
      <c r="BB118" s="180">
        <f>IF(BA118=TRUE,1,0)</f>
        <v>0</v>
      </c>
      <c r="BC118" s="173" t="b">
        <f>AND(E118=Zusammenstellung!$F$14,J118&gt;0)</f>
        <v>0</v>
      </c>
      <c r="BD118" s="180">
        <f>IF(BC118=TRUE,1,0)</f>
        <v>0</v>
      </c>
      <c r="BE118" s="173" t="b">
        <f>AND(E118=Zusammenstellung!$F$14,N118="ja")</f>
        <v>0</v>
      </c>
      <c r="BF118" s="180">
        <f>IF(BE118=TRUE,1,0)</f>
        <v>0</v>
      </c>
      <c r="BG118" s="173" t="b">
        <f>AND(E118=Zusammenstellung!$G$14,(I118+J118)&gt;300)</f>
        <v>0</v>
      </c>
      <c r="BH118" s="180">
        <f>IF(BG118=TRUE,1,0)</f>
        <v>0</v>
      </c>
      <c r="BI118" s="173" t="b">
        <f>AND(E118=Zusammenstellung!$G$14,(I118+J118)&lt;=300)</f>
        <v>0</v>
      </c>
      <c r="BJ118" s="180">
        <f>IF(BI118=TRUE,1,0)</f>
        <v>0</v>
      </c>
      <c r="BK118" s="173" t="b">
        <f>AND(E118=Zusammenstellung!$G$14,J118&gt;0)</f>
        <v>0</v>
      </c>
      <c r="BL118" s="180">
        <f>IF(BK118=TRUE,1,0)</f>
        <v>0</v>
      </c>
      <c r="BM118" s="173" t="b">
        <f>AND(E118=Zusammenstellung!$G$14,N118="ja")</f>
        <v>0</v>
      </c>
      <c r="BN118" s="180">
        <f t="shared" si="1"/>
        <v>0</v>
      </c>
      <c r="BO118" s="186">
        <f>IF(M118="ja",1,0)</f>
        <v>0</v>
      </c>
    </row>
    <row r="119" spans="2:67" ht="9.75" customHeight="1">
      <c r="B119" s="187"/>
      <c r="C119" s="188"/>
      <c r="D119" s="189"/>
      <c r="E119" s="21"/>
      <c r="F119" s="189"/>
      <c r="G119" s="190"/>
      <c r="H119" s="191"/>
      <c r="I119" s="192"/>
      <c r="J119" s="193"/>
      <c r="K119" s="193"/>
      <c r="L119" s="192"/>
      <c r="M119" s="167"/>
      <c r="N119" s="167"/>
      <c r="O119" s="194"/>
      <c r="P119" s="195"/>
      <c r="S119" s="173"/>
      <c r="T119" s="180"/>
      <c r="U119" s="173"/>
      <c r="V119" s="180"/>
      <c r="W119" s="173"/>
      <c r="X119" s="180"/>
      <c r="Y119" s="173"/>
      <c r="Z119" s="180"/>
      <c r="AA119" s="173"/>
      <c r="AB119" s="180"/>
      <c r="AC119" s="173"/>
      <c r="AD119" s="180"/>
      <c r="AE119" s="173"/>
      <c r="AF119" s="180"/>
      <c r="AG119" s="173"/>
      <c r="AH119" s="180"/>
      <c r="AI119" s="173"/>
      <c r="AJ119" s="180"/>
      <c r="AK119" s="173"/>
      <c r="AL119" s="180"/>
      <c r="AM119" s="173"/>
      <c r="AN119" s="180"/>
      <c r="AO119" s="173"/>
      <c r="AP119" s="180"/>
      <c r="AQ119" s="173"/>
      <c r="AR119" s="180"/>
      <c r="AS119" s="173"/>
      <c r="AT119" s="180"/>
      <c r="AU119" s="173"/>
      <c r="AV119" s="180"/>
      <c r="AW119" s="173"/>
      <c r="AX119" s="180"/>
      <c r="AY119" s="173"/>
      <c r="AZ119" s="180"/>
      <c r="BA119" s="173"/>
      <c r="BB119" s="180"/>
      <c r="BC119" s="173"/>
      <c r="BD119" s="180"/>
      <c r="BE119" s="173"/>
      <c r="BF119" s="180"/>
      <c r="BG119" s="173"/>
      <c r="BH119" s="180"/>
      <c r="BI119" s="173"/>
      <c r="BJ119" s="180"/>
      <c r="BK119" s="173"/>
      <c r="BL119" s="180"/>
      <c r="BM119" s="173"/>
      <c r="BN119" s="180"/>
      <c r="BO119" s="186"/>
    </row>
    <row r="120" spans="2:67" ht="9.75" customHeight="1">
      <c r="B120" s="187">
        <v>40</v>
      </c>
      <c r="C120" s="188"/>
      <c r="D120" s="189"/>
      <c r="E120" s="20"/>
      <c r="F120" s="189"/>
      <c r="G120" s="190"/>
      <c r="H120" s="191"/>
      <c r="I120" s="192"/>
      <c r="J120" s="193">
        <v>0</v>
      </c>
      <c r="K120" s="193">
        <v>0</v>
      </c>
      <c r="L120" s="192"/>
      <c r="M120" s="167" t="s">
        <v>26</v>
      </c>
      <c r="N120" s="167" t="s">
        <v>26</v>
      </c>
      <c r="O120" s="194"/>
      <c r="P120" s="195">
        <f>P118+1</f>
        <v>40</v>
      </c>
      <c r="S120" s="173" t="b">
        <f>AND(E120=Zusammenstellung!$B$14,(I120+J120)&gt;300)</f>
        <v>0</v>
      </c>
      <c r="T120" s="180">
        <f>IF(S120=TRUE,1,0)</f>
        <v>0</v>
      </c>
      <c r="U120" s="173" t="b">
        <f>AND(E120=Zusammenstellung!$B$14,(I120+J120)&lt;=300)</f>
        <v>0</v>
      </c>
      <c r="V120" s="180">
        <f>IF(U120=TRUE,1,0)</f>
        <v>0</v>
      </c>
      <c r="W120" s="173" t="b">
        <f>AND(E120=Zusammenstellung!$B$14,J120&gt;0)</f>
        <v>0</v>
      </c>
      <c r="X120" s="180">
        <f>IF(W120=TRUE,1,0)</f>
        <v>0</v>
      </c>
      <c r="Y120" s="173" t="b">
        <f>AND(E120=Zusammenstellung!$B$14,N120="ja")</f>
        <v>0</v>
      </c>
      <c r="Z120" s="180">
        <f>IF(Y120=TRUE,1,0)</f>
        <v>0</v>
      </c>
      <c r="AA120" s="173" t="b">
        <f>AND(E120=Zusammenstellung!$C$14,(I120+J120)&gt;300)</f>
        <v>0</v>
      </c>
      <c r="AB120" s="180">
        <f>IF(AA120=TRUE,1,0)</f>
        <v>0</v>
      </c>
      <c r="AC120" s="173" t="b">
        <f>AND(E120=Zusammenstellung!$C$14,(I120+J120)&lt;=300)</f>
        <v>0</v>
      </c>
      <c r="AD120" s="180">
        <f>IF(AC120=TRUE,1,0)</f>
        <v>0</v>
      </c>
      <c r="AE120" s="173" t="b">
        <f>AND(E120=Zusammenstellung!$C$14,J120&gt;0)</f>
        <v>0</v>
      </c>
      <c r="AF120" s="180">
        <f>IF(AE120=TRUE,1,0)</f>
        <v>0</v>
      </c>
      <c r="AG120" s="173" t="b">
        <f>AND(E120=Zusammenstellung!$C$14,N120="ja")</f>
        <v>0</v>
      </c>
      <c r="AH120" s="180">
        <f>IF(AG120=TRUE,1,0)</f>
        <v>0</v>
      </c>
      <c r="AI120" s="173" t="b">
        <f>AND(E120=Zusammenstellung!$D$14,(I120+J120)&gt;300)</f>
        <v>0</v>
      </c>
      <c r="AJ120" s="180">
        <f>IF(AI120=TRUE,1,0)</f>
        <v>0</v>
      </c>
      <c r="AK120" s="173" t="b">
        <f>AND(E120=Zusammenstellung!$D$14,(I120+J120)&lt;=300)</f>
        <v>0</v>
      </c>
      <c r="AL120" s="180">
        <f>IF(AK120=TRUE,1,0)</f>
        <v>0</v>
      </c>
      <c r="AM120" s="173" t="b">
        <f>AND(E120=Zusammenstellung!$D$14,J120&gt;0)</f>
        <v>0</v>
      </c>
      <c r="AN120" s="180">
        <f>IF(AM120=TRUE,1,0)</f>
        <v>0</v>
      </c>
      <c r="AO120" s="173" t="b">
        <f>AND(E120=Zusammenstellung!$D$14,N120="ja")</f>
        <v>0</v>
      </c>
      <c r="AP120" s="180">
        <f>IF(AO120=TRUE,1,0)</f>
        <v>0</v>
      </c>
      <c r="AQ120" s="173" t="b">
        <f>AND(E120=Zusammenstellung!$E$14,(I120+J120)&gt;300)</f>
        <v>0</v>
      </c>
      <c r="AR120" s="180">
        <f>IF(AQ120=TRUE,1,0)</f>
        <v>0</v>
      </c>
      <c r="AS120" s="173" t="b">
        <f>AND(E120=Zusammenstellung!$E$14,(I120+J120)&lt;=300)</f>
        <v>0</v>
      </c>
      <c r="AT120" s="180">
        <f>IF(AS120=TRUE,1,0)</f>
        <v>0</v>
      </c>
      <c r="AU120" s="173" t="b">
        <f>AND(E120=Zusammenstellung!$E$14,J120&gt;0)</f>
        <v>0</v>
      </c>
      <c r="AV120" s="180">
        <f>IF(AU120=TRUE,1,0)</f>
        <v>0</v>
      </c>
      <c r="AW120" s="173" t="b">
        <f>AND(E120=Zusammenstellung!$E$14,N120="ja")</f>
        <v>0</v>
      </c>
      <c r="AX120" s="180">
        <f>IF(AW120=TRUE,1,0)</f>
        <v>0</v>
      </c>
      <c r="AY120" s="173" t="b">
        <f>AND(E120=Zusammenstellung!$F$14,(I120+J120)&gt;300)</f>
        <v>0</v>
      </c>
      <c r="AZ120" s="180">
        <f>IF(AY120=TRUE,1,0)</f>
        <v>0</v>
      </c>
      <c r="BA120" s="173" t="b">
        <f>AND(E120=Zusammenstellung!$F$14,(I120+J120)&lt;=300)</f>
        <v>0</v>
      </c>
      <c r="BB120" s="180">
        <f>IF(BA120=TRUE,1,0)</f>
        <v>0</v>
      </c>
      <c r="BC120" s="173" t="b">
        <f>AND(E120=Zusammenstellung!$F$14,J120&gt;0)</f>
        <v>0</v>
      </c>
      <c r="BD120" s="180">
        <f>IF(BC120=TRUE,1,0)</f>
        <v>0</v>
      </c>
      <c r="BE120" s="173" t="b">
        <f>AND(E120=Zusammenstellung!$F$14,N120="ja")</f>
        <v>0</v>
      </c>
      <c r="BF120" s="180">
        <f>IF(BE120=TRUE,1,0)</f>
        <v>0</v>
      </c>
      <c r="BG120" s="173" t="b">
        <f>AND(E120=Zusammenstellung!$G$14,(I120+J120)&gt;300)</f>
        <v>0</v>
      </c>
      <c r="BH120" s="180">
        <f>IF(BG120=TRUE,1,0)</f>
        <v>0</v>
      </c>
      <c r="BI120" s="173" t="b">
        <f>AND(E120=Zusammenstellung!$G$14,(I120+J120)&lt;=300)</f>
        <v>0</v>
      </c>
      <c r="BJ120" s="180">
        <f>IF(BI120=TRUE,1,0)</f>
        <v>0</v>
      </c>
      <c r="BK120" s="173" t="b">
        <f>AND(E120=Zusammenstellung!$G$14,J120&gt;0)</f>
        <v>0</v>
      </c>
      <c r="BL120" s="180">
        <f>IF(BK120=TRUE,1,0)</f>
        <v>0</v>
      </c>
      <c r="BM120" s="173" t="b">
        <f>AND(E120=Zusammenstellung!$G$14,N120="ja")</f>
        <v>0</v>
      </c>
      <c r="BN120" s="180">
        <f t="shared" si="1"/>
        <v>0</v>
      </c>
      <c r="BO120" s="186">
        <f>IF(M120="ja",1,0)</f>
        <v>0</v>
      </c>
    </row>
    <row r="121" spans="2:67" ht="9.75" customHeight="1">
      <c r="B121" s="187"/>
      <c r="C121" s="188"/>
      <c r="D121" s="189"/>
      <c r="E121" s="21"/>
      <c r="F121" s="189"/>
      <c r="G121" s="190"/>
      <c r="H121" s="191"/>
      <c r="I121" s="192"/>
      <c r="J121" s="193"/>
      <c r="K121" s="193"/>
      <c r="L121" s="192"/>
      <c r="M121" s="167"/>
      <c r="N121" s="167"/>
      <c r="O121" s="194"/>
      <c r="P121" s="195"/>
      <c r="S121" s="173"/>
      <c r="T121" s="180"/>
      <c r="U121" s="173"/>
      <c r="V121" s="180"/>
      <c r="W121" s="173"/>
      <c r="X121" s="180"/>
      <c r="Y121" s="173"/>
      <c r="Z121" s="180"/>
      <c r="AA121" s="173"/>
      <c r="AB121" s="180"/>
      <c r="AC121" s="173"/>
      <c r="AD121" s="180"/>
      <c r="AE121" s="173"/>
      <c r="AF121" s="180"/>
      <c r="AG121" s="173"/>
      <c r="AH121" s="180"/>
      <c r="AI121" s="173"/>
      <c r="AJ121" s="180"/>
      <c r="AK121" s="173"/>
      <c r="AL121" s="180"/>
      <c r="AM121" s="173"/>
      <c r="AN121" s="180"/>
      <c r="AO121" s="173"/>
      <c r="AP121" s="180"/>
      <c r="AQ121" s="173"/>
      <c r="AR121" s="180"/>
      <c r="AS121" s="173"/>
      <c r="AT121" s="180"/>
      <c r="AU121" s="173"/>
      <c r="AV121" s="180"/>
      <c r="AW121" s="173"/>
      <c r="AX121" s="180"/>
      <c r="AY121" s="173"/>
      <c r="AZ121" s="180"/>
      <c r="BA121" s="173"/>
      <c r="BB121" s="180"/>
      <c r="BC121" s="173"/>
      <c r="BD121" s="180"/>
      <c r="BE121" s="173"/>
      <c r="BF121" s="180"/>
      <c r="BG121" s="173"/>
      <c r="BH121" s="180"/>
      <c r="BI121" s="173"/>
      <c r="BJ121" s="180"/>
      <c r="BK121" s="173"/>
      <c r="BL121" s="180"/>
      <c r="BM121" s="173"/>
      <c r="BN121" s="180"/>
      <c r="BO121" s="186"/>
    </row>
    <row r="122" spans="2:67" ht="9.75" customHeight="1">
      <c r="B122" s="187">
        <v>41</v>
      </c>
      <c r="C122" s="188"/>
      <c r="D122" s="189"/>
      <c r="E122" s="20"/>
      <c r="F122" s="189"/>
      <c r="G122" s="190"/>
      <c r="H122" s="191"/>
      <c r="I122" s="192"/>
      <c r="J122" s="193">
        <v>0</v>
      </c>
      <c r="K122" s="193">
        <v>0</v>
      </c>
      <c r="L122" s="192"/>
      <c r="M122" s="167" t="s">
        <v>26</v>
      </c>
      <c r="N122" s="167" t="s">
        <v>26</v>
      </c>
      <c r="O122" s="194"/>
      <c r="P122" s="195">
        <f>P120+1</f>
        <v>41</v>
      </c>
      <c r="S122" s="173" t="b">
        <f>AND(E122=Zusammenstellung!$B$14,(I122+J122)&gt;300)</f>
        <v>0</v>
      </c>
      <c r="T122" s="180">
        <f>IF(S122=TRUE,1,0)</f>
        <v>0</v>
      </c>
      <c r="U122" s="173" t="b">
        <f>AND(E122=Zusammenstellung!$B$14,(I122+J122)&lt;=300)</f>
        <v>0</v>
      </c>
      <c r="V122" s="180">
        <f>IF(U122=TRUE,1,0)</f>
        <v>0</v>
      </c>
      <c r="W122" s="173" t="b">
        <f>AND(E122=Zusammenstellung!$B$14,J122&gt;0)</f>
        <v>0</v>
      </c>
      <c r="X122" s="180">
        <f>IF(W122=TRUE,1,0)</f>
        <v>0</v>
      </c>
      <c r="Y122" s="173" t="b">
        <f>AND(E122=Zusammenstellung!$B$14,N122="ja")</f>
        <v>0</v>
      </c>
      <c r="Z122" s="180">
        <f>IF(Y122=TRUE,1,0)</f>
        <v>0</v>
      </c>
      <c r="AA122" s="173" t="b">
        <f>AND(E122=Zusammenstellung!$C$14,(I122+J122)&gt;300)</f>
        <v>0</v>
      </c>
      <c r="AB122" s="180">
        <f>IF(AA122=TRUE,1,0)</f>
        <v>0</v>
      </c>
      <c r="AC122" s="173" t="b">
        <f>AND(E122=Zusammenstellung!$C$14,(I122+J122)&lt;=300)</f>
        <v>0</v>
      </c>
      <c r="AD122" s="180">
        <f>IF(AC122=TRUE,1,0)</f>
        <v>0</v>
      </c>
      <c r="AE122" s="173" t="b">
        <f>AND(E122=Zusammenstellung!$C$14,J122&gt;0)</f>
        <v>0</v>
      </c>
      <c r="AF122" s="180">
        <f>IF(AE122=TRUE,1,0)</f>
        <v>0</v>
      </c>
      <c r="AG122" s="173" t="b">
        <f>AND(E122=Zusammenstellung!$C$14,N122="ja")</f>
        <v>0</v>
      </c>
      <c r="AH122" s="180">
        <f>IF(AG122=TRUE,1,0)</f>
        <v>0</v>
      </c>
      <c r="AI122" s="173" t="b">
        <f>AND(E122=Zusammenstellung!$D$14,(I122+J122)&gt;300)</f>
        <v>0</v>
      </c>
      <c r="AJ122" s="180">
        <f>IF(AI122=TRUE,1,0)</f>
        <v>0</v>
      </c>
      <c r="AK122" s="173" t="b">
        <f>AND(E122=Zusammenstellung!$D$14,(I122+J122)&lt;=300)</f>
        <v>0</v>
      </c>
      <c r="AL122" s="180">
        <f>IF(AK122=TRUE,1,0)</f>
        <v>0</v>
      </c>
      <c r="AM122" s="173" t="b">
        <f>AND(E122=Zusammenstellung!$D$14,J122&gt;0)</f>
        <v>0</v>
      </c>
      <c r="AN122" s="180">
        <f>IF(AM122=TRUE,1,0)</f>
        <v>0</v>
      </c>
      <c r="AO122" s="173" t="b">
        <f>AND(E122=Zusammenstellung!$D$14,N122="ja")</f>
        <v>0</v>
      </c>
      <c r="AP122" s="180">
        <f>IF(AO122=TRUE,1,0)</f>
        <v>0</v>
      </c>
      <c r="AQ122" s="173" t="b">
        <f>AND(E122=Zusammenstellung!$E$14,(I122+J122)&gt;300)</f>
        <v>0</v>
      </c>
      <c r="AR122" s="180">
        <f>IF(AQ122=TRUE,1,0)</f>
        <v>0</v>
      </c>
      <c r="AS122" s="173" t="b">
        <f>AND(E122=Zusammenstellung!$E$14,(I122+J122)&lt;=300)</f>
        <v>0</v>
      </c>
      <c r="AT122" s="180">
        <f>IF(AS122=TRUE,1,0)</f>
        <v>0</v>
      </c>
      <c r="AU122" s="173" t="b">
        <f>AND(E122=Zusammenstellung!$E$14,J122&gt;0)</f>
        <v>0</v>
      </c>
      <c r="AV122" s="180">
        <f>IF(AU122=TRUE,1,0)</f>
        <v>0</v>
      </c>
      <c r="AW122" s="173" t="b">
        <f>AND(E122=Zusammenstellung!$E$14,N122="ja")</f>
        <v>0</v>
      </c>
      <c r="AX122" s="180">
        <f>IF(AW122=TRUE,1,0)</f>
        <v>0</v>
      </c>
      <c r="AY122" s="173" t="b">
        <f>AND(E122=Zusammenstellung!$F$14,(I122+J122)&gt;300)</f>
        <v>0</v>
      </c>
      <c r="AZ122" s="180">
        <f>IF(AY122=TRUE,1,0)</f>
        <v>0</v>
      </c>
      <c r="BA122" s="173" t="b">
        <f>AND(E122=Zusammenstellung!$F$14,(I122+J122)&lt;=300)</f>
        <v>0</v>
      </c>
      <c r="BB122" s="180">
        <f>IF(BA122=TRUE,1,0)</f>
        <v>0</v>
      </c>
      <c r="BC122" s="173" t="b">
        <f>AND(E122=Zusammenstellung!$F$14,J122&gt;0)</f>
        <v>0</v>
      </c>
      <c r="BD122" s="180">
        <f>IF(BC122=TRUE,1,0)</f>
        <v>0</v>
      </c>
      <c r="BE122" s="173" t="b">
        <f>AND(E122=Zusammenstellung!$F$14,N122="ja")</f>
        <v>0</v>
      </c>
      <c r="BF122" s="180">
        <f>IF(BE122=TRUE,1,0)</f>
        <v>0</v>
      </c>
      <c r="BG122" s="173" t="b">
        <f>AND(E122=Zusammenstellung!$G$14,(I122+J122)&gt;300)</f>
        <v>0</v>
      </c>
      <c r="BH122" s="180">
        <f>IF(BG122=TRUE,1,0)</f>
        <v>0</v>
      </c>
      <c r="BI122" s="173" t="b">
        <f>AND(E122=Zusammenstellung!$G$14,(I122+J122)&lt;=300)</f>
        <v>0</v>
      </c>
      <c r="BJ122" s="180">
        <f>IF(BI122=TRUE,1,0)</f>
        <v>0</v>
      </c>
      <c r="BK122" s="173" t="b">
        <f>AND(E122=Zusammenstellung!$G$14,J122&gt;0)</f>
        <v>0</v>
      </c>
      <c r="BL122" s="180">
        <f>IF(BK122=TRUE,1,0)</f>
        <v>0</v>
      </c>
      <c r="BM122" s="173" t="b">
        <f>AND(E122=Zusammenstellung!$G$14,N122="ja")</f>
        <v>0</v>
      </c>
      <c r="BN122" s="180">
        <f t="shared" si="1"/>
        <v>0</v>
      </c>
      <c r="BO122" s="186">
        <f>IF(M122="ja",1,0)</f>
        <v>0</v>
      </c>
    </row>
    <row r="123" spans="2:67" ht="9.75" customHeight="1">
      <c r="B123" s="187"/>
      <c r="C123" s="188"/>
      <c r="D123" s="189"/>
      <c r="E123" s="21"/>
      <c r="F123" s="189"/>
      <c r="G123" s="190"/>
      <c r="H123" s="191"/>
      <c r="I123" s="192"/>
      <c r="J123" s="193"/>
      <c r="K123" s="193"/>
      <c r="L123" s="192"/>
      <c r="M123" s="167"/>
      <c r="N123" s="167"/>
      <c r="O123" s="194"/>
      <c r="P123" s="195"/>
      <c r="S123" s="173"/>
      <c r="T123" s="180"/>
      <c r="U123" s="173"/>
      <c r="V123" s="180"/>
      <c r="W123" s="173"/>
      <c r="X123" s="180"/>
      <c r="Y123" s="173"/>
      <c r="Z123" s="180"/>
      <c r="AA123" s="173"/>
      <c r="AB123" s="180"/>
      <c r="AC123" s="173"/>
      <c r="AD123" s="180"/>
      <c r="AE123" s="173"/>
      <c r="AF123" s="180"/>
      <c r="AG123" s="173"/>
      <c r="AH123" s="180"/>
      <c r="AI123" s="173"/>
      <c r="AJ123" s="180"/>
      <c r="AK123" s="173"/>
      <c r="AL123" s="180"/>
      <c r="AM123" s="173"/>
      <c r="AN123" s="180"/>
      <c r="AO123" s="173"/>
      <c r="AP123" s="180"/>
      <c r="AQ123" s="173"/>
      <c r="AR123" s="180"/>
      <c r="AS123" s="173"/>
      <c r="AT123" s="180"/>
      <c r="AU123" s="173"/>
      <c r="AV123" s="180"/>
      <c r="AW123" s="173"/>
      <c r="AX123" s="180"/>
      <c r="AY123" s="173"/>
      <c r="AZ123" s="180"/>
      <c r="BA123" s="173"/>
      <c r="BB123" s="180"/>
      <c r="BC123" s="173"/>
      <c r="BD123" s="180"/>
      <c r="BE123" s="173"/>
      <c r="BF123" s="180"/>
      <c r="BG123" s="173"/>
      <c r="BH123" s="180"/>
      <c r="BI123" s="173"/>
      <c r="BJ123" s="180"/>
      <c r="BK123" s="173"/>
      <c r="BL123" s="180"/>
      <c r="BM123" s="173"/>
      <c r="BN123" s="180"/>
      <c r="BO123" s="186"/>
    </row>
    <row r="124" spans="2:67" ht="9.75" customHeight="1">
      <c r="B124" s="187">
        <v>42</v>
      </c>
      <c r="C124" s="188"/>
      <c r="D124" s="189"/>
      <c r="E124" s="20"/>
      <c r="F124" s="189"/>
      <c r="G124" s="190"/>
      <c r="H124" s="191"/>
      <c r="I124" s="192"/>
      <c r="J124" s="193">
        <v>0</v>
      </c>
      <c r="K124" s="193">
        <v>0</v>
      </c>
      <c r="L124" s="192"/>
      <c r="M124" s="167" t="s">
        <v>26</v>
      </c>
      <c r="N124" s="167" t="s">
        <v>26</v>
      </c>
      <c r="O124" s="194"/>
      <c r="P124" s="195">
        <f>P122+1</f>
        <v>42</v>
      </c>
      <c r="S124" s="173" t="b">
        <f>AND(E124=Zusammenstellung!$B$14,(I124+J124)&gt;300)</f>
        <v>0</v>
      </c>
      <c r="T124" s="180">
        <f>IF(S124=TRUE,1,0)</f>
        <v>0</v>
      </c>
      <c r="U124" s="173" t="b">
        <f>AND(E124=Zusammenstellung!$B$14,(I124+J124)&lt;=300)</f>
        <v>0</v>
      </c>
      <c r="V124" s="180">
        <f>IF(U124=TRUE,1,0)</f>
        <v>0</v>
      </c>
      <c r="W124" s="173" t="b">
        <f>AND(E124=Zusammenstellung!$B$14,J124&gt;0)</f>
        <v>0</v>
      </c>
      <c r="X124" s="180">
        <f>IF(W124=TRUE,1,0)</f>
        <v>0</v>
      </c>
      <c r="Y124" s="173" t="b">
        <f>AND(E124=Zusammenstellung!$B$14,N124="ja")</f>
        <v>0</v>
      </c>
      <c r="Z124" s="180">
        <f>IF(Y124=TRUE,1,0)</f>
        <v>0</v>
      </c>
      <c r="AA124" s="173" t="b">
        <f>AND(E124=Zusammenstellung!$C$14,(I124+J124)&gt;300)</f>
        <v>0</v>
      </c>
      <c r="AB124" s="180">
        <f>IF(AA124=TRUE,1,0)</f>
        <v>0</v>
      </c>
      <c r="AC124" s="173" t="b">
        <f>AND(E124=Zusammenstellung!$C$14,(I124+J124)&lt;=300)</f>
        <v>0</v>
      </c>
      <c r="AD124" s="180">
        <f>IF(AC124=TRUE,1,0)</f>
        <v>0</v>
      </c>
      <c r="AE124" s="173" t="b">
        <f>AND(E124=Zusammenstellung!$C$14,J124&gt;0)</f>
        <v>0</v>
      </c>
      <c r="AF124" s="180">
        <f>IF(AE124=TRUE,1,0)</f>
        <v>0</v>
      </c>
      <c r="AG124" s="173" t="b">
        <f>AND(E124=Zusammenstellung!$C$14,N124="ja")</f>
        <v>0</v>
      </c>
      <c r="AH124" s="180">
        <f>IF(AG124=TRUE,1,0)</f>
        <v>0</v>
      </c>
      <c r="AI124" s="173" t="b">
        <f>AND(E124=Zusammenstellung!$D$14,(I124+J124)&gt;300)</f>
        <v>0</v>
      </c>
      <c r="AJ124" s="180">
        <f>IF(AI124=TRUE,1,0)</f>
        <v>0</v>
      </c>
      <c r="AK124" s="173" t="b">
        <f>AND(E124=Zusammenstellung!$D$14,(I124+J124)&lt;=300)</f>
        <v>0</v>
      </c>
      <c r="AL124" s="180">
        <f>IF(AK124=TRUE,1,0)</f>
        <v>0</v>
      </c>
      <c r="AM124" s="173" t="b">
        <f>AND(E124=Zusammenstellung!$D$14,J124&gt;0)</f>
        <v>0</v>
      </c>
      <c r="AN124" s="180">
        <f>IF(AM124=TRUE,1,0)</f>
        <v>0</v>
      </c>
      <c r="AO124" s="173" t="b">
        <f>AND(E124=Zusammenstellung!$D$14,N124="ja")</f>
        <v>0</v>
      </c>
      <c r="AP124" s="180">
        <f>IF(AO124=TRUE,1,0)</f>
        <v>0</v>
      </c>
      <c r="AQ124" s="173" t="b">
        <f>AND(E124=Zusammenstellung!$E$14,(I124+J124)&gt;300)</f>
        <v>0</v>
      </c>
      <c r="AR124" s="180">
        <f>IF(AQ124=TRUE,1,0)</f>
        <v>0</v>
      </c>
      <c r="AS124" s="173" t="b">
        <f>AND(E124=Zusammenstellung!$E$14,(I124+J124)&lt;=300)</f>
        <v>0</v>
      </c>
      <c r="AT124" s="180">
        <f>IF(AS124=TRUE,1,0)</f>
        <v>0</v>
      </c>
      <c r="AU124" s="173" t="b">
        <f>AND(E124=Zusammenstellung!$E$14,J124&gt;0)</f>
        <v>0</v>
      </c>
      <c r="AV124" s="180">
        <f>IF(AU124=TRUE,1,0)</f>
        <v>0</v>
      </c>
      <c r="AW124" s="173" t="b">
        <f>AND(E124=Zusammenstellung!$E$14,N124="ja")</f>
        <v>0</v>
      </c>
      <c r="AX124" s="180">
        <f>IF(AW124=TRUE,1,0)</f>
        <v>0</v>
      </c>
      <c r="AY124" s="173" t="b">
        <f>AND(E124=Zusammenstellung!$F$14,(I124+J124)&gt;300)</f>
        <v>0</v>
      </c>
      <c r="AZ124" s="180">
        <f>IF(AY124=TRUE,1,0)</f>
        <v>0</v>
      </c>
      <c r="BA124" s="173" t="b">
        <f>AND(E124=Zusammenstellung!$F$14,(I124+J124)&lt;=300)</f>
        <v>0</v>
      </c>
      <c r="BB124" s="180">
        <f>IF(BA124=TRUE,1,0)</f>
        <v>0</v>
      </c>
      <c r="BC124" s="173" t="b">
        <f>AND(E124=Zusammenstellung!$F$14,J124&gt;0)</f>
        <v>0</v>
      </c>
      <c r="BD124" s="180">
        <f>IF(BC124=TRUE,1,0)</f>
        <v>0</v>
      </c>
      <c r="BE124" s="173" t="b">
        <f>AND(E124=Zusammenstellung!$F$14,N124="ja")</f>
        <v>0</v>
      </c>
      <c r="BF124" s="180">
        <f>IF(BE124=TRUE,1,0)</f>
        <v>0</v>
      </c>
      <c r="BG124" s="173" t="b">
        <f>AND(E124=Zusammenstellung!$G$14,(I124+J124)&gt;300)</f>
        <v>0</v>
      </c>
      <c r="BH124" s="180">
        <f>IF(BG124=TRUE,1,0)</f>
        <v>0</v>
      </c>
      <c r="BI124" s="173" t="b">
        <f>AND(E124=Zusammenstellung!$G$14,(I124+J124)&lt;=300)</f>
        <v>0</v>
      </c>
      <c r="BJ124" s="180">
        <f>IF(BI124=TRUE,1,0)</f>
        <v>0</v>
      </c>
      <c r="BK124" s="173" t="b">
        <f>AND(E124=Zusammenstellung!$G$14,J124&gt;0)</f>
        <v>0</v>
      </c>
      <c r="BL124" s="180">
        <f>IF(BK124=TRUE,1,0)</f>
        <v>0</v>
      </c>
      <c r="BM124" s="173" t="b">
        <f>AND(E124=Zusammenstellung!$G$14,N124="ja")</f>
        <v>0</v>
      </c>
      <c r="BN124" s="180">
        <f t="shared" si="1"/>
        <v>0</v>
      </c>
      <c r="BO124" s="186">
        <f>IF(M124="ja",1,0)</f>
        <v>0</v>
      </c>
    </row>
    <row r="125" spans="2:67" ht="9.75" customHeight="1">
      <c r="B125" s="187"/>
      <c r="C125" s="188"/>
      <c r="D125" s="189"/>
      <c r="E125" s="21"/>
      <c r="F125" s="189"/>
      <c r="G125" s="190"/>
      <c r="H125" s="191"/>
      <c r="I125" s="192"/>
      <c r="J125" s="193"/>
      <c r="K125" s="193"/>
      <c r="L125" s="192"/>
      <c r="M125" s="167"/>
      <c r="N125" s="167"/>
      <c r="O125" s="194"/>
      <c r="P125" s="195"/>
      <c r="S125" s="173"/>
      <c r="T125" s="180"/>
      <c r="U125" s="173"/>
      <c r="V125" s="180"/>
      <c r="W125" s="173"/>
      <c r="X125" s="180"/>
      <c r="Y125" s="173"/>
      <c r="Z125" s="180"/>
      <c r="AA125" s="173"/>
      <c r="AB125" s="180"/>
      <c r="AC125" s="173"/>
      <c r="AD125" s="180"/>
      <c r="AE125" s="173"/>
      <c r="AF125" s="180"/>
      <c r="AG125" s="173"/>
      <c r="AH125" s="180"/>
      <c r="AI125" s="173"/>
      <c r="AJ125" s="180"/>
      <c r="AK125" s="173"/>
      <c r="AL125" s="180"/>
      <c r="AM125" s="173"/>
      <c r="AN125" s="180"/>
      <c r="AO125" s="173"/>
      <c r="AP125" s="180"/>
      <c r="AQ125" s="173"/>
      <c r="AR125" s="180"/>
      <c r="AS125" s="173"/>
      <c r="AT125" s="180"/>
      <c r="AU125" s="173"/>
      <c r="AV125" s="180"/>
      <c r="AW125" s="173"/>
      <c r="AX125" s="180"/>
      <c r="AY125" s="173"/>
      <c r="AZ125" s="180"/>
      <c r="BA125" s="173"/>
      <c r="BB125" s="180"/>
      <c r="BC125" s="173"/>
      <c r="BD125" s="180"/>
      <c r="BE125" s="173"/>
      <c r="BF125" s="180"/>
      <c r="BG125" s="173"/>
      <c r="BH125" s="180"/>
      <c r="BI125" s="173"/>
      <c r="BJ125" s="180"/>
      <c r="BK125" s="173"/>
      <c r="BL125" s="180"/>
      <c r="BM125" s="173"/>
      <c r="BN125" s="180"/>
      <c r="BO125" s="186"/>
    </row>
    <row r="126" spans="2:67" ht="9.75" customHeight="1">
      <c r="B126" s="187">
        <v>43</v>
      </c>
      <c r="C126" s="188"/>
      <c r="D126" s="189"/>
      <c r="E126" s="20"/>
      <c r="F126" s="189"/>
      <c r="G126" s="190"/>
      <c r="H126" s="191"/>
      <c r="I126" s="192"/>
      <c r="J126" s="193">
        <v>0</v>
      </c>
      <c r="K126" s="193">
        <v>0</v>
      </c>
      <c r="L126" s="192"/>
      <c r="M126" s="167" t="s">
        <v>26</v>
      </c>
      <c r="N126" s="167" t="s">
        <v>26</v>
      </c>
      <c r="O126" s="194"/>
      <c r="P126" s="195">
        <f>P124+1</f>
        <v>43</v>
      </c>
      <c r="S126" s="173" t="b">
        <f>AND(E126=Zusammenstellung!$B$14,(I126+J126)&gt;300)</f>
        <v>0</v>
      </c>
      <c r="T126" s="180">
        <f>IF(S126=TRUE,1,0)</f>
        <v>0</v>
      </c>
      <c r="U126" s="173" t="b">
        <f>AND(E126=Zusammenstellung!$B$14,(I126+J126)&lt;=300)</f>
        <v>0</v>
      </c>
      <c r="V126" s="180">
        <f>IF(U126=TRUE,1,0)</f>
        <v>0</v>
      </c>
      <c r="W126" s="173" t="b">
        <f>AND(E126=Zusammenstellung!$B$14,J126&gt;0)</f>
        <v>0</v>
      </c>
      <c r="X126" s="180">
        <f>IF(W126=TRUE,1,0)</f>
        <v>0</v>
      </c>
      <c r="Y126" s="173" t="b">
        <f>AND(E126=Zusammenstellung!$B$14,N126="ja")</f>
        <v>0</v>
      </c>
      <c r="Z126" s="180">
        <f>IF(Y126=TRUE,1,0)</f>
        <v>0</v>
      </c>
      <c r="AA126" s="173" t="b">
        <f>AND(E126=Zusammenstellung!$C$14,(I126+J126)&gt;300)</f>
        <v>0</v>
      </c>
      <c r="AB126" s="180">
        <f>IF(AA126=TRUE,1,0)</f>
        <v>0</v>
      </c>
      <c r="AC126" s="173" t="b">
        <f>AND(E126=Zusammenstellung!$C$14,(I126+J126)&lt;=300)</f>
        <v>0</v>
      </c>
      <c r="AD126" s="180">
        <f>IF(AC126=TRUE,1,0)</f>
        <v>0</v>
      </c>
      <c r="AE126" s="173" t="b">
        <f>AND(E126=Zusammenstellung!$C$14,J126&gt;0)</f>
        <v>0</v>
      </c>
      <c r="AF126" s="180">
        <f>IF(AE126=TRUE,1,0)</f>
        <v>0</v>
      </c>
      <c r="AG126" s="173" t="b">
        <f>AND(E126=Zusammenstellung!$C$14,N126="ja")</f>
        <v>0</v>
      </c>
      <c r="AH126" s="180">
        <f>IF(AG126=TRUE,1,0)</f>
        <v>0</v>
      </c>
      <c r="AI126" s="173" t="b">
        <f>AND(E126=Zusammenstellung!$D$14,(I126+J126)&gt;300)</f>
        <v>0</v>
      </c>
      <c r="AJ126" s="180">
        <f>IF(AI126=TRUE,1,0)</f>
        <v>0</v>
      </c>
      <c r="AK126" s="173" t="b">
        <f>AND(E126=Zusammenstellung!$D$14,(I126+J126)&lt;=300)</f>
        <v>0</v>
      </c>
      <c r="AL126" s="180">
        <f>IF(AK126=TRUE,1,0)</f>
        <v>0</v>
      </c>
      <c r="AM126" s="173" t="b">
        <f>AND(E126=Zusammenstellung!$D$14,J126&gt;0)</f>
        <v>0</v>
      </c>
      <c r="AN126" s="180">
        <f>IF(AM126=TRUE,1,0)</f>
        <v>0</v>
      </c>
      <c r="AO126" s="173" t="b">
        <f>AND(E126=Zusammenstellung!$D$14,N126="ja")</f>
        <v>0</v>
      </c>
      <c r="AP126" s="180">
        <f>IF(AO126=TRUE,1,0)</f>
        <v>0</v>
      </c>
      <c r="AQ126" s="173" t="b">
        <f>AND(E126=Zusammenstellung!$E$14,(I126+J126)&gt;300)</f>
        <v>0</v>
      </c>
      <c r="AR126" s="180">
        <f>IF(AQ126=TRUE,1,0)</f>
        <v>0</v>
      </c>
      <c r="AS126" s="173" t="b">
        <f>AND(E126=Zusammenstellung!$E$14,(I126+J126)&lt;=300)</f>
        <v>0</v>
      </c>
      <c r="AT126" s="180">
        <f>IF(AS126=TRUE,1,0)</f>
        <v>0</v>
      </c>
      <c r="AU126" s="173" t="b">
        <f>AND(E126=Zusammenstellung!$E$14,J126&gt;0)</f>
        <v>0</v>
      </c>
      <c r="AV126" s="180">
        <f>IF(AU126=TRUE,1,0)</f>
        <v>0</v>
      </c>
      <c r="AW126" s="173" t="b">
        <f>AND(E126=Zusammenstellung!$E$14,N126="ja")</f>
        <v>0</v>
      </c>
      <c r="AX126" s="180">
        <f>IF(AW126=TRUE,1,0)</f>
        <v>0</v>
      </c>
      <c r="AY126" s="173" t="b">
        <f>AND(E126=Zusammenstellung!$F$14,(I126+J126)&gt;300)</f>
        <v>0</v>
      </c>
      <c r="AZ126" s="180">
        <f>IF(AY126=TRUE,1,0)</f>
        <v>0</v>
      </c>
      <c r="BA126" s="173" t="b">
        <f>AND(E126=Zusammenstellung!$F$14,(I126+J126)&lt;=300)</f>
        <v>0</v>
      </c>
      <c r="BB126" s="180">
        <f>IF(BA126=TRUE,1,0)</f>
        <v>0</v>
      </c>
      <c r="BC126" s="173" t="b">
        <f>AND(E126=Zusammenstellung!$F$14,J126&gt;0)</f>
        <v>0</v>
      </c>
      <c r="BD126" s="180">
        <f>IF(BC126=TRUE,1,0)</f>
        <v>0</v>
      </c>
      <c r="BE126" s="173" t="b">
        <f>AND(E126=Zusammenstellung!$F$14,N126="ja")</f>
        <v>0</v>
      </c>
      <c r="BF126" s="180">
        <f>IF(BE126=TRUE,1,0)</f>
        <v>0</v>
      </c>
      <c r="BG126" s="173" t="b">
        <f>AND(E126=Zusammenstellung!$G$14,(I126+J126)&gt;300)</f>
        <v>0</v>
      </c>
      <c r="BH126" s="180">
        <f>IF(BG126=TRUE,1,0)</f>
        <v>0</v>
      </c>
      <c r="BI126" s="173" t="b">
        <f>AND(E126=Zusammenstellung!$G$14,(I126+J126)&lt;=300)</f>
        <v>0</v>
      </c>
      <c r="BJ126" s="180">
        <f>IF(BI126=TRUE,1,0)</f>
        <v>0</v>
      </c>
      <c r="BK126" s="173" t="b">
        <f>AND(E126=Zusammenstellung!$G$14,J126&gt;0)</f>
        <v>0</v>
      </c>
      <c r="BL126" s="180">
        <f>IF(BK126=TRUE,1,0)</f>
        <v>0</v>
      </c>
      <c r="BM126" s="173" t="b">
        <f>AND(E126=Zusammenstellung!$G$14,N126="ja")</f>
        <v>0</v>
      </c>
      <c r="BN126" s="180">
        <f t="shared" si="1"/>
        <v>0</v>
      </c>
      <c r="BO126" s="186">
        <f>IF(M126="ja",1,0)</f>
        <v>0</v>
      </c>
    </row>
    <row r="127" spans="2:67" ht="9.75" customHeight="1">
      <c r="B127" s="187"/>
      <c r="C127" s="188"/>
      <c r="D127" s="189"/>
      <c r="E127" s="21"/>
      <c r="F127" s="189"/>
      <c r="G127" s="190"/>
      <c r="H127" s="191"/>
      <c r="I127" s="192"/>
      <c r="J127" s="193"/>
      <c r="K127" s="193"/>
      <c r="L127" s="192"/>
      <c r="M127" s="167"/>
      <c r="N127" s="167"/>
      <c r="O127" s="194"/>
      <c r="P127" s="195"/>
      <c r="S127" s="173"/>
      <c r="T127" s="180"/>
      <c r="U127" s="173"/>
      <c r="V127" s="180"/>
      <c r="W127" s="173"/>
      <c r="X127" s="180"/>
      <c r="Y127" s="173"/>
      <c r="Z127" s="180"/>
      <c r="AA127" s="173"/>
      <c r="AB127" s="180"/>
      <c r="AC127" s="173"/>
      <c r="AD127" s="180"/>
      <c r="AE127" s="173"/>
      <c r="AF127" s="180"/>
      <c r="AG127" s="173"/>
      <c r="AH127" s="180"/>
      <c r="AI127" s="173"/>
      <c r="AJ127" s="180"/>
      <c r="AK127" s="173"/>
      <c r="AL127" s="180"/>
      <c r="AM127" s="173"/>
      <c r="AN127" s="180"/>
      <c r="AO127" s="173"/>
      <c r="AP127" s="180"/>
      <c r="AQ127" s="173"/>
      <c r="AR127" s="180"/>
      <c r="AS127" s="173"/>
      <c r="AT127" s="180"/>
      <c r="AU127" s="173"/>
      <c r="AV127" s="180"/>
      <c r="AW127" s="173"/>
      <c r="AX127" s="180"/>
      <c r="AY127" s="173"/>
      <c r="AZ127" s="180"/>
      <c r="BA127" s="173"/>
      <c r="BB127" s="180"/>
      <c r="BC127" s="173"/>
      <c r="BD127" s="180"/>
      <c r="BE127" s="173"/>
      <c r="BF127" s="180"/>
      <c r="BG127" s="173"/>
      <c r="BH127" s="180"/>
      <c r="BI127" s="173"/>
      <c r="BJ127" s="180"/>
      <c r="BK127" s="173"/>
      <c r="BL127" s="180"/>
      <c r="BM127" s="173"/>
      <c r="BN127" s="180"/>
      <c r="BO127" s="186"/>
    </row>
    <row r="128" spans="2:67" ht="9.75" customHeight="1">
      <c r="B128" s="187">
        <v>44</v>
      </c>
      <c r="C128" s="188"/>
      <c r="D128" s="189"/>
      <c r="E128" s="20"/>
      <c r="F128" s="189"/>
      <c r="G128" s="190"/>
      <c r="H128" s="191"/>
      <c r="I128" s="192"/>
      <c r="J128" s="193">
        <v>0</v>
      </c>
      <c r="K128" s="193">
        <v>0</v>
      </c>
      <c r="L128" s="192"/>
      <c r="M128" s="167" t="s">
        <v>26</v>
      </c>
      <c r="N128" s="167" t="s">
        <v>26</v>
      </c>
      <c r="O128" s="194"/>
      <c r="P128" s="195">
        <f>P126+1</f>
        <v>44</v>
      </c>
      <c r="S128" s="173" t="b">
        <f>AND(E128=Zusammenstellung!$B$14,(I128+J128)&gt;300)</f>
        <v>0</v>
      </c>
      <c r="T128" s="180">
        <f>IF(S128=TRUE,1,0)</f>
        <v>0</v>
      </c>
      <c r="U128" s="173" t="b">
        <f>AND(E128=Zusammenstellung!$B$14,(I128+J128)&lt;=300)</f>
        <v>0</v>
      </c>
      <c r="V128" s="180">
        <f>IF(U128=TRUE,1,0)</f>
        <v>0</v>
      </c>
      <c r="W128" s="173" t="b">
        <f>AND(E128=Zusammenstellung!$B$14,J128&gt;0)</f>
        <v>0</v>
      </c>
      <c r="X128" s="180">
        <f>IF(W128=TRUE,1,0)</f>
        <v>0</v>
      </c>
      <c r="Y128" s="173" t="b">
        <f>AND(E128=Zusammenstellung!$B$14,N128="ja")</f>
        <v>0</v>
      </c>
      <c r="Z128" s="180">
        <f>IF(Y128=TRUE,1,0)</f>
        <v>0</v>
      </c>
      <c r="AA128" s="173" t="b">
        <f>AND(E128=Zusammenstellung!$C$14,(I128+J128)&gt;300)</f>
        <v>0</v>
      </c>
      <c r="AB128" s="180">
        <f>IF(AA128=TRUE,1,0)</f>
        <v>0</v>
      </c>
      <c r="AC128" s="173" t="b">
        <f>AND(E128=Zusammenstellung!$C$14,(I128+J128)&lt;=300)</f>
        <v>0</v>
      </c>
      <c r="AD128" s="180">
        <f>IF(AC128=TRUE,1,0)</f>
        <v>0</v>
      </c>
      <c r="AE128" s="173" t="b">
        <f>AND(E128=Zusammenstellung!$C$14,J128&gt;0)</f>
        <v>0</v>
      </c>
      <c r="AF128" s="180">
        <f>IF(AE128=TRUE,1,0)</f>
        <v>0</v>
      </c>
      <c r="AG128" s="173" t="b">
        <f>AND(E128=Zusammenstellung!$C$14,N128="ja")</f>
        <v>0</v>
      </c>
      <c r="AH128" s="180">
        <f>IF(AG128=TRUE,1,0)</f>
        <v>0</v>
      </c>
      <c r="AI128" s="173" t="b">
        <f>AND(E128=Zusammenstellung!$D$14,(I128+J128)&gt;300)</f>
        <v>0</v>
      </c>
      <c r="AJ128" s="180">
        <f>IF(AI128=TRUE,1,0)</f>
        <v>0</v>
      </c>
      <c r="AK128" s="173" t="b">
        <f>AND(E128=Zusammenstellung!$D$14,(I128+J128)&lt;=300)</f>
        <v>0</v>
      </c>
      <c r="AL128" s="180">
        <f>IF(AK128=TRUE,1,0)</f>
        <v>0</v>
      </c>
      <c r="AM128" s="173" t="b">
        <f>AND(E128=Zusammenstellung!$D$14,J128&gt;0)</f>
        <v>0</v>
      </c>
      <c r="AN128" s="180">
        <f>IF(AM128=TRUE,1,0)</f>
        <v>0</v>
      </c>
      <c r="AO128" s="173" t="b">
        <f>AND(E128=Zusammenstellung!$D$14,N128="ja")</f>
        <v>0</v>
      </c>
      <c r="AP128" s="180">
        <f>IF(AO128=TRUE,1,0)</f>
        <v>0</v>
      </c>
      <c r="AQ128" s="173" t="b">
        <f>AND(E128=Zusammenstellung!$E$14,(I128+J128)&gt;300)</f>
        <v>0</v>
      </c>
      <c r="AR128" s="180">
        <f>IF(AQ128=TRUE,1,0)</f>
        <v>0</v>
      </c>
      <c r="AS128" s="173" t="b">
        <f>AND(E128=Zusammenstellung!$E$14,(I128+J128)&lt;=300)</f>
        <v>0</v>
      </c>
      <c r="AT128" s="180">
        <f>IF(AS128=TRUE,1,0)</f>
        <v>0</v>
      </c>
      <c r="AU128" s="173" t="b">
        <f>AND(E128=Zusammenstellung!$E$14,J128&gt;0)</f>
        <v>0</v>
      </c>
      <c r="AV128" s="180">
        <f>IF(AU128=TRUE,1,0)</f>
        <v>0</v>
      </c>
      <c r="AW128" s="173" t="b">
        <f>AND(E128=Zusammenstellung!$E$14,N128="ja")</f>
        <v>0</v>
      </c>
      <c r="AX128" s="180">
        <f>IF(AW128=TRUE,1,0)</f>
        <v>0</v>
      </c>
      <c r="AY128" s="173" t="b">
        <f>AND(E128=Zusammenstellung!$F$14,(I128+J128)&gt;300)</f>
        <v>0</v>
      </c>
      <c r="AZ128" s="180">
        <f>IF(AY128=TRUE,1,0)</f>
        <v>0</v>
      </c>
      <c r="BA128" s="173" t="b">
        <f>AND(E128=Zusammenstellung!$F$14,(I128+J128)&lt;=300)</f>
        <v>0</v>
      </c>
      <c r="BB128" s="180">
        <f>IF(BA128=TRUE,1,0)</f>
        <v>0</v>
      </c>
      <c r="BC128" s="173" t="b">
        <f>AND(E128=Zusammenstellung!$F$14,J128&gt;0)</f>
        <v>0</v>
      </c>
      <c r="BD128" s="180">
        <f>IF(BC128=TRUE,1,0)</f>
        <v>0</v>
      </c>
      <c r="BE128" s="173" t="b">
        <f>AND(E128=Zusammenstellung!$F$14,N128="ja")</f>
        <v>0</v>
      </c>
      <c r="BF128" s="180">
        <f>IF(BE128=TRUE,1,0)</f>
        <v>0</v>
      </c>
      <c r="BG128" s="173" t="b">
        <f>AND(E128=Zusammenstellung!$G$14,(I128+J128)&gt;300)</f>
        <v>0</v>
      </c>
      <c r="BH128" s="180">
        <f>IF(BG128=TRUE,1,0)</f>
        <v>0</v>
      </c>
      <c r="BI128" s="173" t="b">
        <f>AND(E128=Zusammenstellung!$G$14,(I128+J128)&lt;=300)</f>
        <v>0</v>
      </c>
      <c r="BJ128" s="180">
        <f>IF(BI128=TRUE,1,0)</f>
        <v>0</v>
      </c>
      <c r="BK128" s="173" t="b">
        <f>AND(E128=Zusammenstellung!$G$14,J128&gt;0)</f>
        <v>0</v>
      </c>
      <c r="BL128" s="180">
        <f>IF(BK128=TRUE,1,0)</f>
        <v>0</v>
      </c>
      <c r="BM128" s="173" t="b">
        <f>AND(E128=Zusammenstellung!$G$14,N128="ja")</f>
        <v>0</v>
      </c>
      <c r="BN128" s="180">
        <f t="shared" si="1"/>
        <v>0</v>
      </c>
      <c r="BO128" s="186">
        <f>IF(M128="ja",1,0)</f>
        <v>0</v>
      </c>
    </row>
    <row r="129" spans="2:67" ht="9.75" customHeight="1">
      <c r="B129" s="187"/>
      <c r="C129" s="188"/>
      <c r="D129" s="189"/>
      <c r="E129" s="21"/>
      <c r="F129" s="189"/>
      <c r="G129" s="190"/>
      <c r="H129" s="191"/>
      <c r="I129" s="192"/>
      <c r="J129" s="193"/>
      <c r="K129" s="193"/>
      <c r="L129" s="192"/>
      <c r="M129" s="167"/>
      <c r="N129" s="167"/>
      <c r="O129" s="194"/>
      <c r="P129" s="195"/>
      <c r="S129" s="173"/>
      <c r="T129" s="180"/>
      <c r="U129" s="173"/>
      <c r="V129" s="180"/>
      <c r="W129" s="173"/>
      <c r="X129" s="180"/>
      <c r="Y129" s="173"/>
      <c r="Z129" s="180"/>
      <c r="AA129" s="173"/>
      <c r="AB129" s="180"/>
      <c r="AC129" s="173"/>
      <c r="AD129" s="180"/>
      <c r="AE129" s="173"/>
      <c r="AF129" s="180"/>
      <c r="AG129" s="173"/>
      <c r="AH129" s="180"/>
      <c r="AI129" s="173"/>
      <c r="AJ129" s="180"/>
      <c r="AK129" s="173"/>
      <c r="AL129" s="180"/>
      <c r="AM129" s="173"/>
      <c r="AN129" s="180"/>
      <c r="AO129" s="173"/>
      <c r="AP129" s="180"/>
      <c r="AQ129" s="173"/>
      <c r="AR129" s="180"/>
      <c r="AS129" s="173"/>
      <c r="AT129" s="180"/>
      <c r="AU129" s="173"/>
      <c r="AV129" s="180"/>
      <c r="AW129" s="173"/>
      <c r="AX129" s="180"/>
      <c r="AY129" s="173"/>
      <c r="AZ129" s="180"/>
      <c r="BA129" s="173"/>
      <c r="BB129" s="180"/>
      <c r="BC129" s="173"/>
      <c r="BD129" s="180"/>
      <c r="BE129" s="173"/>
      <c r="BF129" s="180"/>
      <c r="BG129" s="173"/>
      <c r="BH129" s="180"/>
      <c r="BI129" s="173"/>
      <c r="BJ129" s="180"/>
      <c r="BK129" s="173"/>
      <c r="BL129" s="180"/>
      <c r="BM129" s="173"/>
      <c r="BN129" s="180"/>
      <c r="BO129" s="186"/>
    </row>
    <row r="130" spans="2:67" ht="9.75" customHeight="1">
      <c r="B130" s="187">
        <v>45</v>
      </c>
      <c r="C130" s="188"/>
      <c r="D130" s="189"/>
      <c r="E130" s="20"/>
      <c r="F130" s="189"/>
      <c r="G130" s="190"/>
      <c r="H130" s="191"/>
      <c r="I130" s="192"/>
      <c r="J130" s="193">
        <v>0</v>
      </c>
      <c r="K130" s="193">
        <v>0</v>
      </c>
      <c r="L130" s="192"/>
      <c r="M130" s="167" t="s">
        <v>26</v>
      </c>
      <c r="N130" s="167" t="s">
        <v>26</v>
      </c>
      <c r="O130" s="194"/>
      <c r="P130" s="195">
        <f>P128+1</f>
        <v>45</v>
      </c>
      <c r="S130" s="196" t="b">
        <f>AND(E130=Zusammenstellung!$B$14,(I130+J130)&gt;300)</f>
        <v>0</v>
      </c>
      <c r="T130" s="197">
        <f>IF(S130=TRUE,1,0)</f>
        <v>0</v>
      </c>
      <c r="U130" s="196" t="b">
        <f>AND(E130=Zusammenstellung!$B$14,(I130+J130)&lt;=300)</f>
        <v>0</v>
      </c>
      <c r="V130" s="197">
        <f>IF(U130=TRUE,1,0)</f>
        <v>0</v>
      </c>
      <c r="W130" s="196" t="b">
        <f>AND(E130=Zusammenstellung!$B$14,J130&gt;0)</f>
        <v>0</v>
      </c>
      <c r="X130" s="197">
        <f>IF(W130=TRUE,1,0)</f>
        <v>0</v>
      </c>
      <c r="Y130" s="173" t="b">
        <f>AND(E130=Zusammenstellung!$B$14,N130="ja")</f>
        <v>0</v>
      </c>
      <c r="Z130" s="198">
        <f>IF(Y130=TRUE,1,0)</f>
        <v>0</v>
      </c>
      <c r="AA130" s="196" t="b">
        <f>AND(E130=Zusammenstellung!$C$14,(I130+J130)&gt;300)</f>
        <v>0</v>
      </c>
      <c r="AB130" s="197">
        <f>IF(AA130=TRUE,1,0)</f>
        <v>0</v>
      </c>
      <c r="AC130" s="196" t="b">
        <f>AND(E130=Zusammenstellung!$C$14,(I130+J130)&lt;=300)</f>
        <v>0</v>
      </c>
      <c r="AD130" s="197">
        <f>IF(AC130=TRUE,1,0)</f>
        <v>0</v>
      </c>
      <c r="AE130" s="196" t="b">
        <f>AND(E130=Zusammenstellung!$C$14,J130&gt;0)</f>
        <v>0</v>
      </c>
      <c r="AF130" s="197">
        <f>IF(AE130=TRUE,1,0)</f>
        <v>0</v>
      </c>
      <c r="AG130" s="173" t="b">
        <f>AND(E130=Zusammenstellung!$C$14,N130="ja")</f>
        <v>0</v>
      </c>
      <c r="AH130" s="180">
        <f>IF(AG130=TRUE,1,0)</f>
        <v>0</v>
      </c>
      <c r="AI130" s="196" t="b">
        <f>AND(E130=Zusammenstellung!$D$14,(I130+J130)&gt;300)</f>
        <v>0</v>
      </c>
      <c r="AJ130" s="197">
        <f>IF(AI130=TRUE,1,0)</f>
        <v>0</v>
      </c>
      <c r="AK130" s="196" t="b">
        <f>AND(E130=Zusammenstellung!$D$14,(I130+J130)&lt;=300)</f>
        <v>0</v>
      </c>
      <c r="AL130" s="197">
        <f>IF(AK130=TRUE,1,0)</f>
        <v>0</v>
      </c>
      <c r="AM130" s="196" t="b">
        <f>AND(E130=Zusammenstellung!$D$14,J130&gt;0)</f>
        <v>0</v>
      </c>
      <c r="AN130" s="197">
        <f>IF(AM130=TRUE,1,0)</f>
        <v>0</v>
      </c>
      <c r="AO130" s="173" t="b">
        <f>AND(E130=Zusammenstellung!$D$14,N130="ja")</f>
        <v>0</v>
      </c>
      <c r="AP130" s="180">
        <f>IF(AO130=TRUE,1,0)</f>
        <v>0</v>
      </c>
      <c r="AQ130" s="196" t="b">
        <f>AND(E130=Zusammenstellung!$E$14,(I130+J130)&gt;300)</f>
        <v>0</v>
      </c>
      <c r="AR130" s="197">
        <f>IF(AQ130=TRUE,1,0)</f>
        <v>0</v>
      </c>
      <c r="AS130" s="196" t="b">
        <f>AND(E130=Zusammenstellung!$E$14,(I130+J130)&lt;=300)</f>
        <v>0</v>
      </c>
      <c r="AT130" s="197">
        <f>IF(AS130=TRUE,1,0)</f>
        <v>0</v>
      </c>
      <c r="AU130" s="196" t="b">
        <f>AND(E130=Zusammenstellung!$E$14,J130&gt;0)</f>
        <v>0</v>
      </c>
      <c r="AV130" s="197">
        <f>IF(AU130=TRUE,1,0)</f>
        <v>0</v>
      </c>
      <c r="AW130" s="196" t="b">
        <f>AND(E130=Zusammenstellung!$E$14,N130="ja")</f>
        <v>0</v>
      </c>
      <c r="AX130" s="197">
        <f>IF(AW130=TRUE,1,0)</f>
        <v>0</v>
      </c>
      <c r="AY130" s="196" t="b">
        <f>AND(E130=Zusammenstellung!$F$14,(I130+J130)&gt;300)</f>
        <v>0</v>
      </c>
      <c r="AZ130" s="197">
        <f>IF(AY130=TRUE,1,0)</f>
        <v>0</v>
      </c>
      <c r="BA130" s="196" t="b">
        <f>AND(E130=Zusammenstellung!$F$14,(I130+J130)&lt;=300)</f>
        <v>0</v>
      </c>
      <c r="BB130" s="197">
        <f>IF(BA130=TRUE,1,0)</f>
        <v>0</v>
      </c>
      <c r="BC130" s="196" t="b">
        <f>AND(E130=Zusammenstellung!$F$14,J130&gt;0)</f>
        <v>0</v>
      </c>
      <c r="BD130" s="197">
        <f>IF(BC130=TRUE,1,0)</f>
        <v>0</v>
      </c>
      <c r="BE130" s="196" t="b">
        <f>AND(E130=Zusammenstellung!$F$14,N130="ja")</f>
        <v>0</v>
      </c>
      <c r="BF130" s="197">
        <f>IF(BE130=TRUE,1,0)</f>
        <v>0</v>
      </c>
      <c r="BG130" s="204" t="b">
        <f>AND(E130=Zusammenstellung!$G$14,(I130+J130)&gt;300)</f>
        <v>0</v>
      </c>
      <c r="BH130" s="198">
        <f>IF(BG130=TRUE,1,0)</f>
        <v>0</v>
      </c>
      <c r="BI130" s="204" t="b">
        <f>AND(E130=Zusammenstellung!$G$14,(I130+J130)&lt;=300)</f>
        <v>0</v>
      </c>
      <c r="BJ130" s="198">
        <f>IF(BI130=TRUE,1,0)</f>
        <v>0</v>
      </c>
      <c r="BK130" s="204" t="b">
        <f>AND(E130=Zusammenstellung!$G$14,J130&gt;0)</f>
        <v>0</v>
      </c>
      <c r="BL130" s="198">
        <f>IF(BK130=TRUE,1,0)</f>
        <v>0</v>
      </c>
      <c r="BM130" s="173" t="b">
        <f>AND(E130=Zusammenstellung!$G$14,N130="ja")</f>
        <v>0</v>
      </c>
      <c r="BN130" s="180">
        <f t="shared" si="1"/>
        <v>0</v>
      </c>
      <c r="BO130" s="186">
        <f>IF(M130="ja",1,0)</f>
        <v>0</v>
      </c>
    </row>
    <row r="131" spans="2:67" ht="9.75" customHeight="1">
      <c r="B131" s="187"/>
      <c r="C131" s="188"/>
      <c r="D131" s="189"/>
      <c r="E131" s="21"/>
      <c r="F131" s="189"/>
      <c r="G131" s="190"/>
      <c r="H131" s="191"/>
      <c r="I131" s="192"/>
      <c r="J131" s="193"/>
      <c r="K131" s="193"/>
      <c r="L131" s="192"/>
      <c r="M131" s="167"/>
      <c r="N131" s="167"/>
      <c r="O131" s="194"/>
      <c r="P131" s="195"/>
      <c r="S131" s="196"/>
      <c r="T131" s="197"/>
      <c r="U131" s="196"/>
      <c r="V131" s="197"/>
      <c r="W131" s="196"/>
      <c r="X131" s="197"/>
      <c r="Y131" s="173"/>
      <c r="Z131" s="198"/>
      <c r="AA131" s="196"/>
      <c r="AB131" s="197"/>
      <c r="AC131" s="196"/>
      <c r="AD131" s="197"/>
      <c r="AE131" s="196"/>
      <c r="AF131" s="197"/>
      <c r="AG131" s="173"/>
      <c r="AH131" s="180"/>
      <c r="AI131" s="196"/>
      <c r="AJ131" s="197"/>
      <c r="AK131" s="196"/>
      <c r="AL131" s="197"/>
      <c r="AM131" s="196"/>
      <c r="AN131" s="197"/>
      <c r="AO131" s="173"/>
      <c r="AP131" s="180"/>
      <c r="AQ131" s="196"/>
      <c r="AR131" s="197"/>
      <c r="AS131" s="196"/>
      <c r="AT131" s="197"/>
      <c r="AU131" s="196"/>
      <c r="AV131" s="197"/>
      <c r="AW131" s="196"/>
      <c r="AX131" s="197"/>
      <c r="AY131" s="196"/>
      <c r="AZ131" s="197"/>
      <c r="BA131" s="196"/>
      <c r="BB131" s="197"/>
      <c r="BC131" s="196"/>
      <c r="BD131" s="197"/>
      <c r="BE131" s="196"/>
      <c r="BF131" s="197"/>
      <c r="BG131" s="204"/>
      <c r="BH131" s="198"/>
      <c r="BI131" s="204"/>
      <c r="BJ131" s="198"/>
      <c r="BK131" s="204"/>
      <c r="BL131" s="198"/>
      <c r="BM131" s="173"/>
      <c r="BN131" s="180"/>
      <c r="BO131" s="186"/>
    </row>
    <row r="132" spans="2:67" ht="20.25" customHeight="1" thickBot="1">
      <c r="B132" s="199" t="s">
        <v>27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15">
        <f>SUM(L102:L130)+L88</f>
        <v>0</v>
      </c>
      <c r="M132" s="200"/>
      <c r="N132" s="200"/>
      <c r="O132" s="200"/>
      <c r="P132" s="200"/>
      <c r="S132" s="105"/>
      <c r="T132" s="106">
        <f>SUM(T102:T131)</f>
        <v>0</v>
      </c>
      <c r="U132" s="106"/>
      <c r="V132" s="106">
        <f>SUM(V102:V131)</f>
        <v>0</v>
      </c>
      <c r="W132" s="106"/>
      <c r="X132" s="107">
        <f>SUM(X102:X131)</f>
        <v>0</v>
      </c>
      <c r="Y132" s="106"/>
      <c r="Z132" s="106">
        <f>SUM(Z102:Z131)</f>
        <v>0</v>
      </c>
      <c r="AA132" s="108"/>
      <c r="AB132" s="106">
        <f>SUM(AB102:AB131)</f>
        <v>0</v>
      </c>
      <c r="AC132" s="106"/>
      <c r="AD132" s="106">
        <f>SUM(AD102:AD131)</f>
        <v>0</v>
      </c>
      <c r="AE132" s="106"/>
      <c r="AF132" s="106">
        <f>SUM(AF102:AF131)</f>
        <v>0</v>
      </c>
      <c r="AG132" s="106"/>
      <c r="AH132" s="106">
        <f>SUM(AH102:AH131)</f>
        <v>0</v>
      </c>
      <c r="AI132" s="106"/>
      <c r="AJ132" s="106">
        <f>SUM(AJ102:AJ131)</f>
        <v>0</v>
      </c>
      <c r="AK132" s="106"/>
      <c r="AL132" s="106">
        <f>SUM(AL102:AL131)</f>
        <v>0</v>
      </c>
      <c r="AM132" s="106"/>
      <c r="AN132" s="106">
        <f>SUM(AN102:AN131)</f>
        <v>0</v>
      </c>
      <c r="AO132" s="106"/>
      <c r="AP132" s="106">
        <f>SUM(AP102:AP131)</f>
        <v>0</v>
      </c>
      <c r="AQ132" s="106"/>
      <c r="AR132" s="106">
        <f>SUM(AR102:AR131)</f>
        <v>0</v>
      </c>
      <c r="AS132" s="106"/>
      <c r="AT132" s="106">
        <f>SUM(AT102:AT131)</f>
        <v>0</v>
      </c>
      <c r="AU132" s="106"/>
      <c r="AV132" s="106">
        <f>SUM(AV102:AV131)</f>
        <v>0</v>
      </c>
      <c r="AW132" s="106"/>
      <c r="AX132" s="106">
        <f>SUM(AX102:AX131)</f>
        <v>0</v>
      </c>
      <c r="AY132" s="106"/>
      <c r="AZ132" s="106">
        <f>SUM(AZ102:AZ131)</f>
        <v>0</v>
      </c>
      <c r="BA132" s="106"/>
      <c r="BB132" s="106">
        <f>SUM(BB102:BB131)</f>
        <v>0</v>
      </c>
      <c r="BC132" s="106"/>
      <c r="BD132" s="107">
        <f>SUM(BD102:BD131)</f>
        <v>0</v>
      </c>
      <c r="BE132" s="106"/>
      <c r="BF132" s="107">
        <f>SUM(BF102:BF131)</f>
        <v>0</v>
      </c>
      <c r="BG132" s="106"/>
      <c r="BH132" s="106">
        <f>SUM(BH102:BH131)</f>
        <v>0</v>
      </c>
      <c r="BI132" s="106"/>
      <c r="BJ132" s="106">
        <f>SUM(BJ102:BJ131)</f>
        <v>0</v>
      </c>
      <c r="BK132" s="106"/>
      <c r="BL132" s="106">
        <f>SUM(BL102:BL131)</f>
        <v>0</v>
      </c>
      <c r="BM132" s="107"/>
      <c r="BN132" s="106">
        <f>SUM(BN102:BN131)</f>
        <v>0</v>
      </c>
      <c r="BO132" s="106">
        <f>SUM(BO102:BO131)</f>
        <v>0</v>
      </c>
    </row>
    <row r="133" spans="3:66" ht="12.75">
      <c r="C133" s="26"/>
      <c r="D133" s="25" t="s">
        <v>28</v>
      </c>
      <c r="E133" s="163">
        <f>Modifikation!$C$1</f>
        <v>0</v>
      </c>
      <c r="F133" s="163"/>
      <c r="G133" s="163"/>
      <c r="H133" s="64"/>
      <c r="I133" s="25" t="s">
        <v>29</v>
      </c>
      <c r="J133" s="164">
        <f>Modifikation!$H$1</f>
        <v>0</v>
      </c>
      <c r="K133" s="165"/>
      <c r="L133" s="24"/>
      <c r="M133" s="24"/>
      <c r="S133" s="109"/>
      <c r="T133" s="110"/>
      <c r="U133" s="109"/>
      <c r="V133" s="110"/>
      <c r="W133" s="109"/>
      <c r="X133" s="110"/>
      <c r="Y133" s="109"/>
      <c r="Z133" s="110"/>
      <c r="AA133" s="109"/>
      <c r="AB133" s="110"/>
      <c r="AC133" s="109"/>
      <c r="AD133" s="110"/>
      <c r="AE133" s="109"/>
      <c r="AF133" s="110"/>
      <c r="AG133" s="110"/>
      <c r="AH133" s="110"/>
      <c r="AI133" s="109"/>
      <c r="AJ133" s="110"/>
      <c r="AK133" s="109"/>
      <c r="AL133" s="110"/>
      <c r="AM133" s="109"/>
      <c r="AN133" s="110"/>
      <c r="AO133" s="110"/>
      <c r="AP133" s="110"/>
      <c r="AQ133" s="109"/>
      <c r="AR133" s="110"/>
      <c r="AS133" s="109"/>
      <c r="AT133" s="110"/>
      <c r="AU133" s="109"/>
      <c r="AV133" s="110"/>
      <c r="AW133" s="110"/>
      <c r="AX133" s="110"/>
      <c r="AY133" s="109"/>
      <c r="AZ133" s="110"/>
      <c r="BA133" s="109"/>
      <c r="BB133" s="110"/>
      <c r="BC133" s="109"/>
      <c r="BD133" s="110"/>
      <c r="BE133" s="110"/>
      <c r="BF133" s="110"/>
      <c r="BG133" s="109"/>
      <c r="BH133" s="110"/>
      <c r="BI133" s="109"/>
      <c r="BJ133" s="110"/>
      <c r="BK133" s="109"/>
      <c r="BL133" s="110"/>
      <c r="BM133" s="110"/>
      <c r="BN133" s="110"/>
    </row>
    <row r="134" spans="3:66" ht="12.75">
      <c r="C134" s="64"/>
      <c r="D134" s="25" t="s">
        <v>30</v>
      </c>
      <c r="E134" s="166">
        <f>Modifikation!$C$2</f>
        <v>0</v>
      </c>
      <c r="F134" s="166"/>
      <c r="S134" s="109"/>
      <c r="T134" s="110"/>
      <c r="U134" s="109"/>
      <c r="V134" s="110"/>
      <c r="W134" s="109"/>
      <c r="X134" s="110"/>
      <c r="Y134" s="109"/>
      <c r="Z134" s="110"/>
      <c r="AA134" s="109"/>
      <c r="AB134" s="110"/>
      <c r="AC134" s="109"/>
      <c r="AD134" s="110"/>
      <c r="AE134" s="109"/>
      <c r="AF134" s="110"/>
      <c r="AG134" s="110"/>
      <c r="AH134" s="110"/>
      <c r="AI134" s="109"/>
      <c r="AJ134" s="110"/>
      <c r="AK134" s="109"/>
      <c r="AL134" s="110"/>
      <c r="AM134" s="109"/>
      <c r="AN134" s="110"/>
      <c r="AO134" s="110"/>
      <c r="AP134" s="110"/>
      <c r="AQ134" s="109"/>
      <c r="AR134" s="110"/>
      <c r="AS134" s="109"/>
      <c r="AT134" s="110"/>
      <c r="AU134" s="109"/>
      <c r="AV134" s="110"/>
      <c r="AW134" s="110"/>
      <c r="AX134" s="110"/>
      <c r="AY134" s="109"/>
      <c r="AZ134" s="110"/>
      <c r="BA134" s="109"/>
      <c r="BB134" s="110"/>
      <c r="BC134" s="109"/>
      <c r="BD134" s="110"/>
      <c r="BE134" s="110"/>
      <c r="BF134" s="110"/>
      <c r="BG134" s="109"/>
      <c r="BH134" s="110"/>
      <c r="BI134" s="109"/>
      <c r="BJ134" s="110"/>
      <c r="BK134" s="109"/>
      <c r="BL134" s="110"/>
      <c r="BM134" s="110"/>
      <c r="BN134" s="110"/>
    </row>
    <row r="135" spans="4:66" ht="12.75">
      <c r="D135" s="25" t="s">
        <v>31</v>
      </c>
      <c r="E135" s="157">
        <f>Modifikation!$C$3</f>
        <v>0</v>
      </c>
      <c r="F135" s="157"/>
      <c r="G135" s="157"/>
      <c r="H135" s="157"/>
      <c r="I135" s="157"/>
      <c r="J135" s="25" t="s">
        <v>32</v>
      </c>
      <c r="K135" s="157">
        <f>Modifikation!$I$3</f>
        <v>0</v>
      </c>
      <c r="L135" s="157"/>
      <c r="M135" s="157"/>
      <c r="N135" s="157"/>
      <c r="O135" s="157"/>
      <c r="S135" s="109"/>
      <c r="T135" s="110"/>
      <c r="U135" s="109"/>
      <c r="V135" s="110"/>
      <c r="W135" s="109"/>
      <c r="X135" s="110"/>
      <c r="Y135" s="109"/>
      <c r="Z135" s="110"/>
      <c r="AA135" s="109"/>
      <c r="AB135" s="110"/>
      <c r="AC135" s="109"/>
      <c r="AD135" s="110"/>
      <c r="AE135" s="109"/>
      <c r="AF135" s="110"/>
      <c r="AG135" s="110"/>
      <c r="AH135" s="110"/>
      <c r="AI135" s="109"/>
      <c r="AJ135" s="110"/>
      <c r="AK135" s="109"/>
      <c r="AL135" s="110"/>
      <c r="AM135" s="109"/>
      <c r="AN135" s="110"/>
      <c r="AO135" s="110"/>
      <c r="AP135" s="110"/>
      <c r="AQ135" s="109"/>
      <c r="AR135" s="110"/>
      <c r="AS135" s="109"/>
      <c r="AT135" s="110"/>
      <c r="AU135" s="109"/>
      <c r="AV135" s="110"/>
      <c r="AW135" s="110"/>
      <c r="AX135" s="110"/>
      <c r="AY135" s="109"/>
      <c r="AZ135" s="110"/>
      <c r="BA135" s="109"/>
      <c r="BB135" s="110"/>
      <c r="BC135" s="109"/>
      <c r="BD135" s="110"/>
      <c r="BE135" s="110"/>
      <c r="BF135" s="110"/>
      <c r="BG135" s="109"/>
      <c r="BH135" s="110"/>
      <c r="BI135" s="109"/>
      <c r="BJ135" s="110"/>
      <c r="BK135" s="109"/>
      <c r="BL135" s="110"/>
      <c r="BM135" s="110"/>
      <c r="BN135" s="110"/>
    </row>
    <row r="136" spans="2:66" ht="12.75">
      <c r="B136" s="158" t="s">
        <v>35</v>
      </c>
      <c r="C136" s="158"/>
      <c r="D136" s="158"/>
      <c r="E136" s="158"/>
      <c r="F136" s="158"/>
      <c r="G136" s="55" t="s">
        <v>36</v>
      </c>
      <c r="H136" s="55"/>
      <c r="I136" s="55"/>
      <c r="J136" s="55"/>
      <c r="K136" s="55"/>
      <c r="L136" s="55"/>
      <c r="M136" s="55" t="s">
        <v>50</v>
      </c>
      <c r="S136" s="109"/>
      <c r="T136" s="110"/>
      <c r="U136" s="109"/>
      <c r="V136" s="110"/>
      <c r="W136" s="109"/>
      <c r="X136" s="110"/>
      <c r="Y136" s="109"/>
      <c r="Z136" s="110"/>
      <c r="AA136" s="109"/>
      <c r="AB136" s="110"/>
      <c r="AC136" s="109"/>
      <c r="AD136" s="110"/>
      <c r="AE136" s="109"/>
      <c r="AF136" s="110"/>
      <c r="AG136" s="110"/>
      <c r="AH136" s="110"/>
      <c r="AI136" s="109"/>
      <c r="AJ136" s="110"/>
      <c r="AK136" s="109"/>
      <c r="AL136" s="110"/>
      <c r="AM136" s="109"/>
      <c r="AN136" s="110"/>
      <c r="AO136" s="110"/>
      <c r="AP136" s="110"/>
      <c r="AQ136" s="109"/>
      <c r="AR136" s="110"/>
      <c r="AS136" s="109"/>
      <c r="AT136" s="110"/>
      <c r="AU136" s="109"/>
      <c r="AV136" s="110"/>
      <c r="AW136" s="110"/>
      <c r="AX136" s="110"/>
      <c r="AY136" s="109"/>
      <c r="AZ136" s="110"/>
      <c r="BA136" s="109"/>
      <c r="BB136" s="110"/>
      <c r="BC136" s="109"/>
      <c r="BD136" s="110"/>
      <c r="BE136" s="110"/>
      <c r="BF136" s="110"/>
      <c r="BG136" s="109"/>
      <c r="BH136" s="110"/>
      <c r="BI136" s="109"/>
      <c r="BJ136" s="110"/>
      <c r="BK136" s="109"/>
      <c r="BL136" s="110"/>
      <c r="BM136" s="110"/>
      <c r="BN136" s="110"/>
    </row>
    <row r="137" spans="4:66" ht="21" customHeight="1">
      <c r="D137" s="81">
        <f>Modifikation!$C$5</f>
        <v>2022</v>
      </c>
      <c r="S137" s="109"/>
      <c r="T137" s="110"/>
      <c r="U137" s="109"/>
      <c r="V137" s="110"/>
      <c r="W137" s="109"/>
      <c r="X137" s="110"/>
      <c r="Y137" s="109"/>
      <c r="Z137" s="110"/>
      <c r="AA137" s="109"/>
      <c r="AB137" s="110"/>
      <c r="AC137" s="109"/>
      <c r="AD137" s="110"/>
      <c r="AE137" s="109"/>
      <c r="AF137" s="110"/>
      <c r="AG137" s="110"/>
      <c r="AH137" s="110"/>
      <c r="AI137" s="109"/>
      <c r="AJ137" s="110"/>
      <c r="AK137" s="109"/>
      <c r="AL137" s="110"/>
      <c r="AM137" s="109"/>
      <c r="AN137" s="110"/>
      <c r="AO137" s="110"/>
      <c r="AP137" s="110"/>
      <c r="AQ137" s="109"/>
      <c r="AR137" s="110"/>
      <c r="AS137" s="109"/>
      <c r="AT137" s="110"/>
      <c r="AU137" s="109"/>
      <c r="AV137" s="110"/>
      <c r="AW137" s="110"/>
      <c r="AX137" s="110"/>
      <c r="AY137" s="109"/>
      <c r="AZ137" s="110"/>
      <c r="BA137" s="109"/>
      <c r="BB137" s="110"/>
      <c r="BC137" s="109"/>
      <c r="BD137" s="110"/>
      <c r="BE137" s="110"/>
      <c r="BF137" s="110"/>
      <c r="BG137" s="109"/>
      <c r="BH137" s="110"/>
      <c r="BI137" s="109"/>
      <c r="BJ137" s="110"/>
      <c r="BK137" s="109"/>
      <c r="BL137" s="110"/>
      <c r="BM137" s="110"/>
      <c r="BN137" s="110"/>
    </row>
    <row r="138" spans="2:66" ht="51" customHeight="1">
      <c r="B138" s="82" t="s">
        <v>9</v>
      </c>
      <c r="C138" s="83" t="s">
        <v>10</v>
      </c>
      <c r="D138" s="84" t="s">
        <v>11</v>
      </c>
      <c r="E138" s="84" t="s">
        <v>12</v>
      </c>
      <c r="F138" s="83" t="s">
        <v>13</v>
      </c>
      <c r="G138" s="83" t="s">
        <v>14</v>
      </c>
      <c r="H138" s="83" t="s">
        <v>51</v>
      </c>
      <c r="I138" s="83" t="s">
        <v>47</v>
      </c>
      <c r="J138" s="171" t="s">
        <v>17</v>
      </c>
      <c r="K138" s="171"/>
      <c r="L138" s="83" t="s">
        <v>48</v>
      </c>
      <c r="M138" s="169" t="s">
        <v>19</v>
      </c>
      <c r="N138" s="169"/>
      <c r="O138" s="111" t="s">
        <v>20</v>
      </c>
      <c r="P138" s="87" t="s">
        <v>21</v>
      </c>
      <c r="S138" s="109"/>
      <c r="T138" s="110"/>
      <c r="U138" s="109"/>
      <c r="V138" s="110"/>
      <c r="W138" s="109"/>
      <c r="X138" s="110"/>
      <c r="Y138" s="109"/>
      <c r="Z138" s="110"/>
      <c r="AA138" s="109"/>
      <c r="AB138" s="110"/>
      <c r="AC138" s="109"/>
      <c r="AD138" s="110"/>
      <c r="AE138" s="109"/>
      <c r="AF138" s="110"/>
      <c r="AG138" s="110"/>
      <c r="AH138" s="110"/>
      <c r="AI138" s="109"/>
      <c r="AJ138" s="110"/>
      <c r="AK138" s="109"/>
      <c r="AL138" s="110"/>
      <c r="AM138" s="109"/>
      <c r="AN138" s="110"/>
      <c r="AO138" s="110"/>
      <c r="AP138" s="110"/>
      <c r="AQ138" s="109"/>
      <c r="AR138" s="110"/>
      <c r="AS138" s="109"/>
      <c r="AT138" s="110"/>
      <c r="AU138" s="109"/>
      <c r="AV138" s="110"/>
      <c r="AW138" s="110"/>
      <c r="AX138" s="110"/>
      <c r="AY138" s="109"/>
      <c r="AZ138" s="110"/>
      <c r="BA138" s="109"/>
      <c r="BB138" s="110"/>
      <c r="BC138" s="109"/>
      <c r="BD138" s="110"/>
      <c r="BE138" s="110"/>
      <c r="BF138" s="110"/>
      <c r="BG138" s="109"/>
      <c r="BH138" s="110"/>
      <c r="BI138" s="109"/>
      <c r="BJ138" s="110"/>
      <c r="BK138" s="109"/>
      <c r="BL138" s="110"/>
      <c r="BM138" s="110"/>
      <c r="BN138" s="110"/>
    </row>
    <row r="139" spans="2:66" ht="26.25" customHeight="1" thickBot="1">
      <c r="B139" s="88"/>
      <c r="C139" s="89"/>
      <c r="D139" s="89"/>
      <c r="E139" s="89"/>
      <c r="F139" s="89"/>
      <c r="G139" s="89"/>
      <c r="H139" s="89"/>
      <c r="I139" s="89"/>
      <c r="J139" s="89" t="s">
        <v>22</v>
      </c>
      <c r="K139" s="89" t="s">
        <v>23</v>
      </c>
      <c r="L139" s="89"/>
      <c r="M139" s="91" t="s">
        <v>24</v>
      </c>
      <c r="N139" s="91" t="s">
        <v>25</v>
      </c>
      <c r="O139" s="92"/>
      <c r="P139" s="93"/>
      <c r="S139" s="109"/>
      <c r="T139" s="110"/>
      <c r="U139" s="109"/>
      <c r="V139" s="110"/>
      <c r="W139" s="109"/>
      <c r="X139" s="110"/>
      <c r="Y139" s="113"/>
      <c r="Z139" s="114"/>
      <c r="AA139" s="109"/>
      <c r="AB139" s="110"/>
      <c r="AC139" s="109"/>
      <c r="AD139" s="110"/>
      <c r="AE139" s="109"/>
      <c r="AF139" s="110"/>
      <c r="AG139" s="110"/>
      <c r="AH139" s="110"/>
      <c r="AI139" s="109"/>
      <c r="AJ139" s="110"/>
      <c r="AK139" s="109"/>
      <c r="AL139" s="110"/>
      <c r="AM139" s="109"/>
      <c r="AN139" s="110"/>
      <c r="AO139" s="110"/>
      <c r="AP139" s="110"/>
      <c r="AQ139" s="109"/>
      <c r="AR139" s="110"/>
      <c r="AS139" s="109"/>
      <c r="AT139" s="110"/>
      <c r="AU139" s="109"/>
      <c r="AV139" s="110"/>
      <c r="AW139" s="110"/>
      <c r="AX139" s="110"/>
      <c r="AY139" s="109"/>
      <c r="AZ139" s="110"/>
      <c r="BA139" s="109"/>
      <c r="BB139" s="110"/>
      <c r="BC139" s="109"/>
      <c r="BD139" s="110"/>
      <c r="BE139" s="110"/>
      <c r="BF139" s="110"/>
      <c r="BG139" s="109"/>
      <c r="BH139" s="110"/>
      <c r="BI139" s="109"/>
      <c r="BJ139" s="110"/>
      <c r="BK139" s="109"/>
      <c r="BL139" s="110"/>
      <c r="BM139" s="110"/>
      <c r="BN139" s="110"/>
    </row>
    <row r="140" spans="2:66" ht="12.75" customHeight="1" hidden="1">
      <c r="B140" s="94"/>
      <c r="C140" s="68"/>
      <c r="D140" s="68"/>
      <c r="E140" s="68" t="str">
        <f>Zusammenstellung!$B$14</f>
        <v>Rotwild</v>
      </c>
      <c r="F140" s="68"/>
      <c r="G140" s="68"/>
      <c r="H140" s="68"/>
      <c r="I140" s="68"/>
      <c r="J140" s="95"/>
      <c r="K140" s="95"/>
      <c r="L140" s="68"/>
      <c r="M140" s="96"/>
      <c r="N140" s="96"/>
      <c r="O140" s="97"/>
      <c r="P140" s="98"/>
      <c r="S140" s="109"/>
      <c r="T140" s="110"/>
      <c r="U140" s="109"/>
      <c r="V140" s="110"/>
      <c r="W140" s="109"/>
      <c r="X140" s="110"/>
      <c r="Y140" s="109"/>
      <c r="Z140" s="110"/>
      <c r="AA140" s="109"/>
      <c r="AB140" s="110"/>
      <c r="AC140" s="109"/>
      <c r="AD140" s="110"/>
      <c r="AE140" s="109"/>
      <c r="AF140" s="110"/>
      <c r="AG140" s="110"/>
      <c r="AH140" s="110"/>
      <c r="AI140" s="109"/>
      <c r="AJ140" s="110"/>
      <c r="AK140" s="109"/>
      <c r="AL140" s="110"/>
      <c r="AM140" s="109"/>
      <c r="AN140" s="110"/>
      <c r="AO140" s="110"/>
      <c r="AP140" s="110"/>
      <c r="AQ140" s="109"/>
      <c r="AR140" s="110"/>
      <c r="AS140" s="109"/>
      <c r="AT140" s="110"/>
      <c r="AU140" s="109"/>
      <c r="AV140" s="110"/>
      <c r="AW140" s="110"/>
      <c r="AX140" s="110"/>
      <c r="AY140" s="109"/>
      <c r="AZ140" s="110"/>
      <c r="BA140" s="109"/>
      <c r="BB140" s="110"/>
      <c r="BC140" s="109"/>
      <c r="BD140" s="110"/>
      <c r="BE140" s="110"/>
      <c r="BF140" s="110"/>
      <c r="BG140" s="109"/>
      <c r="BH140" s="110"/>
      <c r="BI140" s="109"/>
      <c r="BJ140" s="110"/>
      <c r="BK140" s="109"/>
      <c r="BL140" s="110"/>
      <c r="BM140" s="110"/>
      <c r="BN140" s="110"/>
    </row>
    <row r="141" spans="2:66" ht="12.75" customHeight="1" hidden="1">
      <c r="B141" s="94"/>
      <c r="C141" s="68"/>
      <c r="D141" s="68"/>
      <c r="E141" s="68" t="str">
        <f>Zusammenstellung!$C$14</f>
        <v>Schwarzwild</v>
      </c>
      <c r="F141" s="68"/>
      <c r="G141" s="68"/>
      <c r="H141" s="68"/>
      <c r="I141" s="68"/>
      <c r="J141" s="95"/>
      <c r="K141" s="95"/>
      <c r="L141" s="68"/>
      <c r="M141" s="96"/>
      <c r="N141" s="96"/>
      <c r="O141" s="97"/>
      <c r="P141" s="98"/>
      <c r="S141" s="109"/>
      <c r="T141" s="110"/>
      <c r="U141" s="109"/>
      <c r="V141" s="110"/>
      <c r="W141" s="109"/>
      <c r="X141" s="110"/>
      <c r="Y141" s="109"/>
      <c r="Z141" s="110"/>
      <c r="AA141" s="109"/>
      <c r="AB141" s="110"/>
      <c r="AC141" s="109"/>
      <c r="AD141" s="110"/>
      <c r="AE141" s="109"/>
      <c r="AF141" s="110"/>
      <c r="AG141" s="110"/>
      <c r="AH141" s="110"/>
      <c r="AI141" s="109"/>
      <c r="AJ141" s="110"/>
      <c r="AK141" s="109"/>
      <c r="AL141" s="110"/>
      <c r="AM141" s="109"/>
      <c r="AN141" s="110"/>
      <c r="AO141" s="110"/>
      <c r="AP141" s="110"/>
      <c r="AQ141" s="109"/>
      <c r="AR141" s="110"/>
      <c r="AS141" s="109"/>
      <c r="AT141" s="110"/>
      <c r="AU141" s="109"/>
      <c r="AV141" s="110"/>
      <c r="AW141" s="110"/>
      <c r="AX141" s="110"/>
      <c r="AY141" s="109"/>
      <c r="AZ141" s="110"/>
      <c r="BA141" s="109"/>
      <c r="BB141" s="110"/>
      <c r="BC141" s="109"/>
      <c r="BD141" s="110"/>
      <c r="BE141" s="110"/>
      <c r="BF141" s="110"/>
      <c r="BG141" s="109"/>
      <c r="BH141" s="110"/>
      <c r="BI141" s="109"/>
      <c r="BJ141" s="110"/>
      <c r="BK141" s="109"/>
      <c r="BL141" s="110"/>
      <c r="BM141" s="110"/>
      <c r="BN141" s="110"/>
    </row>
    <row r="142" spans="2:66" ht="12.75" customHeight="1" hidden="1">
      <c r="B142" s="94"/>
      <c r="C142" s="68"/>
      <c r="D142" s="68"/>
      <c r="E142" s="68" t="str">
        <f>Zusammenstellung!$D$14</f>
        <v>Rehwild</v>
      </c>
      <c r="F142" s="68"/>
      <c r="G142" s="68"/>
      <c r="H142" s="68"/>
      <c r="I142" s="68"/>
      <c r="J142" s="95"/>
      <c r="K142" s="95"/>
      <c r="L142" s="68"/>
      <c r="M142" s="96"/>
      <c r="N142" s="96"/>
      <c r="O142" s="97"/>
      <c r="P142" s="98"/>
      <c r="S142" s="109"/>
      <c r="T142" s="110"/>
      <c r="U142" s="109"/>
      <c r="V142" s="110"/>
      <c r="W142" s="109"/>
      <c r="X142" s="110"/>
      <c r="Y142" s="109"/>
      <c r="Z142" s="110"/>
      <c r="AA142" s="109"/>
      <c r="AB142" s="110"/>
      <c r="AC142" s="109"/>
      <c r="AD142" s="110"/>
      <c r="AE142" s="109"/>
      <c r="AF142" s="110"/>
      <c r="AG142" s="110"/>
      <c r="AH142" s="110"/>
      <c r="AI142" s="109"/>
      <c r="AJ142" s="110"/>
      <c r="AK142" s="109"/>
      <c r="AL142" s="110"/>
      <c r="AM142" s="109"/>
      <c r="AN142" s="110"/>
      <c r="AO142" s="110"/>
      <c r="AP142" s="110"/>
      <c r="AQ142" s="109"/>
      <c r="AR142" s="110"/>
      <c r="AS142" s="109"/>
      <c r="AT142" s="110"/>
      <c r="AU142" s="109"/>
      <c r="AV142" s="110"/>
      <c r="AW142" s="110"/>
      <c r="AX142" s="110"/>
      <c r="AY142" s="109"/>
      <c r="AZ142" s="110"/>
      <c r="BA142" s="109"/>
      <c r="BB142" s="110"/>
      <c r="BC142" s="109"/>
      <c r="BD142" s="110"/>
      <c r="BE142" s="110"/>
      <c r="BF142" s="110"/>
      <c r="BG142" s="109"/>
      <c r="BH142" s="110"/>
      <c r="BI142" s="109"/>
      <c r="BJ142" s="110"/>
      <c r="BK142" s="109"/>
      <c r="BL142" s="110"/>
      <c r="BM142" s="110"/>
      <c r="BN142" s="110"/>
    </row>
    <row r="143" spans="2:66" ht="12.75" customHeight="1" hidden="1">
      <c r="B143" s="94"/>
      <c r="C143" s="68"/>
      <c r="D143" s="68"/>
      <c r="E143" s="68" t="str">
        <f>Zusammenstellung!$E$14</f>
        <v>Gamswild</v>
      </c>
      <c r="F143" s="68"/>
      <c r="G143" s="68"/>
      <c r="H143" s="68"/>
      <c r="I143" s="68"/>
      <c r="J143" s="95"/>
      <c r="K143" s="95"/>
      <c r="L143" s="68"/>
      <c r="M143" s="96"/>
      <c r="N143" s="96"/>
      <c r="O143" s="97"/>
      <c r="P143" s="98"/>
      <c r="S143" s="109"/>
      <c r="T143" s="110"/>
      <c r="U143" s="109"/>
      <c r="V143" s="110"/>
      <c r="W143" s="109"/>
      <c r="X143" s="110"/>
      <c r="Y143" s="109"/>
      <c r="Z143" s="110"/>
      <c r="AA143" s="109"/>
      <c r="AB143" s="110"/>
      <c r="AC143" s="109"/>
      <c r="AD143" s="110"/>
      <c r="AE143" s="109"/>
      <c r="AF143" s="110"/>
      <c r="AG143" s="110"/>
      <c r="AH143" s="110"/>
      <c r="AI143" s="109"/>
      <c r="AJ143" s="110"/>
      <c r="AK143" s="109"/>
      <c r="AL143" s="110"/>
      <c r="AM143" s="109"/>
      <c r="AN143" s="110"/>
      <c r="AO143" s="110"/>
      <c r="AP143" s="110"/>
      <c r="AQ143" s="109"/>
      <c r="AR143" s="110"/>
      <c r="AS143" s="109"/>
      <c r="AT143" s="110"/>
      <c r="AU143" s="109"/>
      <c r="AV143" s="110"/>
      <c r="AW143" s="110"/>
      <c r="AX143" s="110"/>
      <c r="AY143" s="109"/>
      <c r="AZ143" s="110"/>
      <c r="BA143" s="109"/>
      <c r="BB143" s="110"/>
      <c r="BC143" s="109"/>
      <c r="BD143" s="110"/>
      <c r="BE143" s="110"/>
      <c r="BF143" s="110"/>
      <c r="BG143" s="109"/>
      <c r="BH143" s="110"/>
      <c r="BI143" s="109"/>
      <c r="BJ143" s="110"/>
      <c r="BK143" s="109"/>
      <c r="BL143" s="110"/>
      <c r="BM143" s="110"/>
      <c r="BN143" s="110"/>
    </row>
    <row r="144" spans="2:66" ht="12.75" customHeight="1" hidden="1">
      <c r="B144" s="94"/>
      <c r="C144" s="68"/>
      <c r="D144" s="68"/>
      <c r="E144" s="68" t="str">
        <f>Zusammenstellung!$F$14</f>
        <v>Damwild</v>
      </c>
      <c r="F144" s="68"/>
      <c r="G144" s="68"/>
      <c r="H144" s="68"/>
      <c r="I144" s="68"/>
      <c r="J144" s="95"/>
      <c r="K144" s="95"/>
      <c r="L144" s="68"/>
      <c r="M144" s="96" t="s">
        <v>43</v>
      </c>
      <c r="N144" s="96" t="s">
        <v>43</v>
      </c>
      <c r="O144" s="97"/>
      <c r="P144" s="98"/>
      <c r="S144" s="109"/>
      <c r="T144" s="110"/>
      <c r="U144" s="109"/>
      <c r="V144" s="110"/>
      <c r="W144" s="109"/>
      <c r="X144" s="110"/>
      <c r="Y144" s="109"/>
      <c r="Z144" s="110"/>
      <c r="AA144" s="109"/>
      <c r="AB144" s="110"/>
      <c r="AC144" s="109"/>
      <c r="AD144" s="110"/>
      <c r="AE144" s="109"/>
      <c r="AF144" s="110"/>
      <c r="AG144" s="110"/>
      <c r="AH144" s="110"/>
      <c r="AI144" s="109"/>
      <c r="AJ144" s="110"/>
      <c r="AK144" s="109"/>
      <c r="AL144" s="110"/>
      <c r="AM144" s="109"/>
      <c r="AN144" s="110"/>
      <c r="AO144" s="110"/>
      <c r="AP144" s="110"/>
      <c r="AQ144" s="109"/>
      <c r="AR144" s="110"/>
      <c r="AS144" s="109"/>
      <c r="AT144" s="110"/>
      <c r="AU144" s="109"/>
      <c r="AV144" s="110"/>
      <c r="AW144" s="110"/>
      <c r="AX144" s="110"/>
      <c r="AY144" s="109"/>
      <c r="AZ144" s="110"/>
      <c r="BA144" s="109"/>
      <c r="BB144" s="110"/>
      <c r="BC144" s="109"/>
      <c r="BD144" s="110"/>
      <c r="BE144" s="110"/>
      <c r="BF144" s="110"/>
      <c r="BG144" s="109"/>
      <c r="BH144" s="110"/>
      <c r="BI144" s="109"/>
      <c r="BJ144" s="110"/>
      <c r="BK144" s="109"/>
      <c r="BL144" s="110"/>
      <c r="BM144" s="110"/>
      <c r="BN144" s="110"/>
    </row>
    <row r="145" spans="2:66" ht="12.75" customHeight="1" hidden="1">
      <c r="B145" s="94"/>
      <c r="C145" s="68"/>
      <c r="D145" s="68"/>
      <c r="E145" s="68" t="str">
        <f>Zusammenstellung!$G$14</f>
        <v>Sonst. Schalenwild</v>
      </c>
      <c r="F145" s="68"/>
      <c r="G145" s="68"/>
      <c r="H145" s="68"/>
      <c r="I145" s="68"/>
      <c r="J145" s="95"/>
      <c r="K145" s="95"/>
      <c r="L145" s="68"/>
      <c r="M145" s="96" t="s">
        <v>44</v>
      </c>
      <c r="N145" s="96" t="s">
        <v>44</v>
      </c>
      <c r="O145" s="97"/>
      <c r="P145" s="98"/>
      <c r="S145" s="109"/>
      <c r="T145" s="110"/>
      <c r="U145" s="109"/>
      <c r="V145" s="110"/>
      <c r="W145" s="109"/>
      <c r="X145" s="110"/>
      <c r="Y145" s="109"/>
      <c r="Z145" s="110"/>
      <c r="AA145" s="109"/>
      <c r="AB145" s="110"/>
      <c r="AC145" s="109"/>
      <c r="AD145" s="110"/>
      <c r="AE145" s="109"/>
      <c r="AF145" s="110"/>
      <c r="AG145" s="110"/>
      <c r="AH145" s="110"/>
      <c r="AI145" s="109"/>
      <c r="AJ145" s="110"/>
      <c r="AK145" s="109"/>
      <c r="AL145" s="110"/>
      <c r="AM145" s="109"/>
      <c r="AN145" s="110"/>
      <c r="AO145" s="110"/>
      <c r="AP145" s="110"/>
      <c r="AQ145" s="109"/>
      <c r="AR145" s="110"/>
      <c r="AS145" s="109"/>
      <c r="AT145" s="110"/>
      <c r="AU145" s="109"/>
      <c r="AV145" s="110"/>
      <c r="AW145" s="110"/>
      <c r="AX145" s="110"/>
      <c r="AY145" s="109"/>
      <c r="AZ145" s="110"/>
      <c r="BA145" s="109"/>
      <c r="BB145" s="110"/>
      <c r="BC145" s="109"/>
      <c r="BD145" s="110"/>
      <c r="BE145" s="110"/>
      <c r="BF145" s="110"/>
      <c r="BG145" s="109"/>
      <c r="BH145" s="110"/>
      <c r="BI145" s="109"/>
      <c r="BJ145" s="110"/>
      <c r="BK145" s="109"/>
      <c r="BL145" s="110"/>
      <c r="BM145" s="110"/>
      <c r="BN145" s="110"/>
    </row>
    <row r="146" spans="2:135" ht="10.5" customHeight="1" thickBot="1">
      <c r="B146" s="174">
        <v>46</v>
      </c>
      <c r="C146" s="175"/>
      <c r="D146" s="176"/>
      <c r="E146" s="20"/>
      <c r="F146" s="176"/>
      <c r="G146" s="177"/>
      <c r="H146" s="179"/>
      <c r="I146" s="178"/>
      <c r="J146" s="193">
        <v>0</v>
      </c>
      <c r="K146" s="193">
        <v>0</v>
      </c>
      <c r="L146" s="178"/>
      <c r="M146" s="167" t="s">
        <v>26</v>
      </c>
      <c r="N146" s="167" t="s">
        <v>26</v>
      </c>
      <c r="O146" s="182"/>
      <c r="P146" s="201">
        <f>P130+1</f>
        <v>46</v>
      </c>
      <c r="S146" s="170" t="b">
        <f>AND(E146=Zusammenstellung!$B$14,(I146+J146)&gt;300)</f>
        <v>0</v>
      </c>
      <c r="T146" s="172">
        <f>IF(S146=TRUE,1,0)</f>
        <v>0</v>
      </c>
      <c r="U146" s="170" t="b">
        <f>AND(E146=Zusammenstellung!$B$14,(I146+J146)&lt;=300)</f>
        <v>0</v>
      </c>
      <c r="V146" s="172">
        <f>IF(U146=TRUE,1,0)</f>
        <v>0</v>
      </c>
      <c r="W146" s="170" t="b">
        <f>AND(E146=Zusammenstellung!$B$14,J146&gt;0)</f>
        <v>0</v>
      </c>
      <c r="X146" s="172">
        <f>IF(W146=TRUE,1,0)</f>
        <v>0</v>
      </c>
      <c r="Y146" s="173" t="b">
        <f>AND(E146=Zusammenstellung!$B$14,N146="ja")</f>
        <v>0</v>
      </c>
      <c r="Z146" s="202">
        <f>IF(Y146=TRUE,1,0)</f>
        <v>0</v>
      </c>
      <c r="AA146" s="170" t="b">
        <f>AND(E146=Zusammenstellung!$C$14,(I146+J146)&gt;300)</f>
        <v>0</v>
      </c>
      <c r="AB146" s="172">
        <f>IF(AA146=TRUE,1,0)</f>
        <v>0</v>
      </c>
      <c r="AC146" s="170" t="b">
        <f>AND(E146=Zusammenstellung!$C$14,(I146+J146)&lt;=300)</f>
        <v>0</v>
      </c>
      <c r="AD146" s="172">
        <f>IF(AC146=TRUE,1,0)</f>
        <v>0</v>
      </c>
      <c r="AE146" s="170" t="b">
        <f>AND(E146=Zusammenstellung!$C$14,J146&gt;0)</f>
        <v>0</v>
      </c>
      <c r="AF146" s="172">
        <f>IF(AE146=TRUE,1,0)</f>
        <v>0</v>
      </c>
      <c r="AG146" s="170" t="b">
        <f>AND(E146=Zusammenstellung!$C$14,N146="ja")</f>
        <v>0</v>
      </c>
      <c r="AH146" s="172">
        <f>IF(AG146=TRUE,1,0)</f>
        <v>0</v>
      </c>
      <c r="AI146" s="170" t="b">
        <f>AND(E146=Zusammenstellung!$D$14,(I146+J146)&gt;300)</f>
        <v>0</v>
      </c>
      <c r="AJ146" s="172">
        <f>IF(AI146=TRUE,1,0)</f>
        <v>0</v>
      </c>
      <c r="AK146" s="170" t="b">
        <f>AND(E146=Zusammenstellung!$D$14,(I146+J146)&lt;=300)</f>
        <v>0</v>
      </c>
      <c r="AL146" s="172">
        <f>IF(AK146=TRUE,1,0)</f>
        <v>0</v>
      </c>
      <c r="AM146" s="170" t="b">
        <f>AND(E146=Zusammenstellung!$D$14,J146&gt;0)</f>
        <v>0</v>
      </c>
      <c r="AN146" s="172">
        <f>IF(AM146=TRUE,1,0)</f>
        <v>0</v>
      </c>
      <c r="AO146" s="170" t="b">
        <f>AND(E146=Zusammenstellung!$D$14,N146="ja")</f>
        <v>0</v>
      </c>
      <c r="AP146" s="172">
        <f>IF(AO146=TRUE,1,0)</f>
        <v>0</v>
      </c>
      <c r="AQ146" s="170" t="b">
        <f>AND(E146=Zusammenstellung!$E$14,(I146+J146)&gt;300)</f>
        <v>0</v>
      </c>
      <c r="AR146" s="172">
        <f>IF(AQ146=TRUE,1,0)</f>
        <v>0</v>
      </c>
      <c r="AS146" s="170" t="b">
        <f>AND(E146=Zusammenstellung!$E$14,(I146+J146)&lt;=300)</f>
        <v>0</v>
      </c>
      <c r="AT146" s="172">
        <f>IF(AS146=TRUE,1,0)</f>
        <v>0</v>
      </c>
      <c r="AU146" s="170" t="b">
        <f>AND(E146=Zusammenstellung!$E$14,J146&gt;0)</f>
        <v>0</v>
      </c>
      <c r="AV146" s="172">
        <f>IF(AU146=TRUE,1,0)</f>
        <v>0</v>
      </c>
      <c r="AW146" s="170" t="b">
        <f>AND(E146=Zusammenstellung!$E$14,N146="ja")</f>
        <v>0</v>
      </c>
      <c r="AX146" s="172">
        <f>IF(AW146=TRUE,1,0)</f>
        <v>0</v>
      </c>
      <c r="AY146" s="170" t="b">
        <f>AND(E146=Zusammenstellung!$F$14,(I146+J146)&gt;300)</f>
        <v>0</v>
      </c>
      <c r="AZ146" s="172">
        <f>IF(AY146=TRUE,1,0)</f>
        <v>0</v>
      </c>
      <c r="BA146" s="170" t="b">
        <f>AND(E146=Zusammenstellung!$F$14,(I146+J146)&lt;=300)</f>
        <v>0</v>
      </c>
      <c r="BB146" s="172">
        <f>IF(BA146=TRUE,1,0)</f>
        <v>0</v>
      </c>
      <c r="BC146" s="170" t="b">
        <f>AND(E146=Zusammenstellung!$F$14,J146&gt;0)</f>
        <v>0</v>
      </c>
      <c r="BD146" s="172">
        <f>IF(BC146=TRUE,1,0)</f>
        <v>0</v>
      </c>
      <c r="BE146" s="170" t="b">
        <f>AND(E146=Zusammenstellung!$F$14,N146="ja")</f>
        <v>0</v>
      </c>
      <c r="BF146" s="172">
        <f>IF(BE146=TRUE,1,0)</f>
        <v>0</v>
      </c>
      <c r="BG146" s="170" t="b">
        <f>AND(E146=Zusammenstellung!$G$14,(I146+J146)&gt;300)</f>
        <v>0</v>
      </c>
      <c r="BH146" s="172">
        <f>IF(BG146=TRUE,1,0)</f>
        <v>0</v>
      </c>
      <c r="BI146" s="170" t="b">
        <f>AND(E146=Zusammenstellung!$G$14,(I146+J146)&lt;=300)</f>
        <v>0</v>
      </c>
      <c r="BJ146" s="172">
        <f>IF(BI146=TRUE,1,0)</f>
        <v>0</v>
      </c>
      <c r="BK146" s="170" t="b">
        <f>AND(E146=Zusammenstellung!$G$14,J146&gt;0)</f>
        <v>0</v>
      </c>
      <c r="BL146" s="172">
        <f>IF(BK146=TRUE,1,0)</f>
        <v>0</v>
      </c>
      <c r="BM146" s="170" t="b">
        <f>AND(E146=Zusammenstellung!$G$14,N146="ja")</f>
        <v>0</v>
      </c>
      <c r="BN146" s="172">
        <f aca="true" t="shared" si="2" ref="BN146:BN174">IF(BM146=TRUE,1,0)</f>
        <v>0</v>
      </c>
      <c r="BO146" s="203">
        <f>IF(M146="ja",1,0)</f>
        <v>0</v>
      </c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85"/>
      <c r="CU146" s="185"/>
      <c r="CV146" s="185"/>
      <c r="CW146" s="185"/>
      <c r="CX146" s="185"/>
      <c r="CY146" s="185"/>
      <c r="CZ146" s="185"/>
      <c r="DA146" s="185"/>
      <c r="DB146" s="185"/>
      <c r="DC146" s="185"/>
      <c r="DD146" s="185"/>
      <c r="DE146" s="185"/>
      <c r="DF146" s="185"/>
      <c r="DG146" s="185"/>
      <c r="DH146" s="185"/>
      <c r="DI146" s="185"/>
      <c r="DJ146" s="185"/>
      <c r="DK146" s="185"/>
      <c r="DL146" s="185"/>
      <c r="DM146" s="185"/>
      <c r="DN146" s="185"/>
      <c r="DO146" s="185"/>
      <c r="DP146" s="185"/>
      <c r="DQ146" s="185"/>
      <c r="DR146" s="185"/>
      <c r="DS146" s="185"/>
      <c r="DT146" s="185"/>
      <c r="DU146" s="185"/>
      <c r="DV146" s="185"/>
      <c r="DW146" s="185"/>
      <c r="DX146" s="185"/>
      <c r="DY146" s="185"/>
      <c r="DZ146" s="185"/>
      <c r="EA146" s="185"/>
      <c r="EB146" s="185"/>
      <c r="EC146" s="185"/>
      <c r="ED146" s="185"/>
      <c r="EE146" s="185"/>
    </row>
    <row r="147" spans="2:135" ht="10.5" customHeight="1">
      <c r="B147" s="174"/>
      <c r="C147" s="175"/>
      <c r="D147" s="176"/>
      <c r="E147" s="21"/>
      <c r="F147" s="176"/>
      <c r="G147" s="177"/>
      <c r="H147" s="179"/>
      <c r="I147" s="178"/>
      <c r="J147" s="193"/>
      <c r="K147" s="193"/>
      <c r="L147" s="178"/>
      <c r="M147" s="167"/>
      <c r="N147" s="167"/>
      <c r="O147" s="183"/>
      <c r="P147" s="201"/>
      <c r="S147" s="170"/>
      <c r="T147" s="172"/>
      <c r="U147" s="170"/>
      <c r="V147" s="172"/>
      <c r="W147" s="170"/>
      <c r="X147" s="172"/>
      <c r="Y147" s="173"/>
      <c r="Z147" s="202"/>
      <c r="AA147" s="170"/>
      <c r="AB147" s="172"/>
      <c r="AC147" s="170"/>
      <c r="AD147" s="172"/>
      <c r="AE147" s="170"/>
      <c r="AF147" s="172"/>
      <c r="AG147" s="170"/>
      <c r="AH147" s="172"/>
      <c r="AI147" s="170"/>
      <c r="AJ147" s="172"/>
      <c r="AK147" s="170"/>
      <c r="AL147" s="172"/>
      <c r="AM147" s="170"/>
      <c r="AN147" s="172"/>
      <c r="AO147" s="170"/>
      <c r="AP147" s="172"/>
      <c r="AQ147" s="170"/>
      <c r="AR147" s="172"/>
      <c r="AS147" s="170"/>
      <c r="AT147" s="172"/>
      <c r="AU147" s="170"/>
      <c r="AV147" s="172"/>
      <c r="AW147" s="170"/>
      <c r="AX147" s="172"/>
      <c r="AY147" s="170"/>
      <c r="AZ147" s="172"/>
      <c r="BA147" s="170"/>
      <c r="BB147" s="172"/>
      <c r="BC147" s="170"/>
      <c r="BD147" s="172"/>
      <c r="BE147" s="170"/>
      <c r="BF147" s="172"/>
      <c r="BG147" s="170"/>
      <c r="BH147" s="172"/>
      <c r="BI147" s="170"/>
      <c r="BJ147" s="172"/>
      <c r="BK147" s="170"/>
      <c r="BL147" s="172"/>
      <c r="BM147" s="170"/>
      <c r="BN147" s="172"/>
      <c r="BO147" s="203"/>
      <c r="BP147" s="185"/>
      <c r="BQ147" s="185"/>
      <c r="BR147" s="185"/>
      <c r="BS147" s="185"/>
      <c r="BT147" s="185"/>
      <c r="BU147" s="185"/>
      <c r="BV147" s="185"/>
      <c r="BW147" s="185"/>
      <c r="BX147" s="185"/>
      <c r="BY147" s="185"/>
      <c r="BZ147" s="185"/>
      <c r="CA147" s="185"/>
      <c r="CB147" s="185"/>
      <c r="CC147" s="185"/>
      <c r="CD147" s="185"/>
      <c r="CE147" s="185"/>
      <c r="CF147" s="185"/>
      <c r="CG147" s="185"/>
      <c r="CH147" s="185"/>
      <c r="CI147" s="185"/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CU147" s="185"/>
      <c r="CV147" s="185"/>
      <c r="CW147" s="185"/>
      <c r="CX147" s="185"/>
      <c r="CY147" s="185"/>
      <c r="CZ147" s="185"/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  <c r="DL147" s="185"/>
      <c r="DM147" s="185"/>
      <c r="DN147" s="185"/>
      <c r="DO147" s="185"/>
      <c r="DP147" s="185"/>
      <c r="DQ147" s="185"/>
      <c r="DR147" s="185"/>
      <c r="DS147" s="185"/>
      <c r="DT147" s="185"/>
      <c r="DU147" s="185"/>
      <c r="DV147" s="185"/>
      <c r="DW147" s="185"/>
      <c r="DX147" s="185"/>
      <c r="DY147" s="185"/>
      <c r="DZ147" s="185"/>
      <c r="EA147" s="185"/>
      <c r="EB147" s="185"/>
      <c r="EC147" s="185"/>
      <c r="ED147" s="185"/>
      <c r="EE147" s="185"/>
    </row>
    <row r="148" spans="2:67" ht="10.5" customHeight="1">
      <c r="B148" s="187">
        <v>47</v>
      </c>
      <c r="C148" s="188"/>
      <c r="D148" s="189"/>
      <c r="E148" s="20"/>
      <c r="F148" s="189"/>
      <c r="G148" s="190"/>
      <c r="H148" s="191"/>
      <c r="I148" s="192"/>
      <c r="J148" s="193">
        <v>0</v>
      </c>
      <c r="K148" s="193">
        <v>0</v>
      </c>
      <c r="L148" s="192"/>
      <c r="M148" s="167" t="s">
        <v>26</v>
      </c>
      <c r="N148" s="167" t="s">
        <v>26</v>
      </c>
      <c r="O148" s="194"/>
      <c r="P148" s="195">
        <f>P146+1</f>
        <v>47</v>
      </c>
      <c r="S148" s="173" t="b">
        <f>AND(E148=Zusammenstellung!$B$14,(I148+J148)&gt;300)</f>
        <v>0</v>
      </c>
      <c r="T148" s="180">
        <f>IF(S148=TRUE,1,0)</f>
        <v>0</v>
      </c>
      <c r="U148" s="173" t="b">
        <f>AND(E148=Zusammenstellung!$B$14,(I148+J148)&lt;=300)</f>
        <v>0</v>
      </c>
      <c r="V148" s="180">
        <f>IF(U148=TRUE,1,0)</f>
        <v>0</v>
      </c>
      <c r="W148" s="173" t="b">
        <f>AND(E148=Zusammenstellung!$B$14,J148&gt;0)</f>
        <v>0</v>
      </c>
      <c r="X148" s="180">
        <f>IF(W148=TRUE,1,0)</f>
        <v>0</v>
      </c>
      <c r="Y148" s="173" t="b">
        <f>AND(E148=Zusammenstellung!$B$14,N148="ja")</f>
        <v>0</v>
      </c>
      <c r="Z148" s="180">
        <f>IF(Y148=TRUE,1,0)</f>
        <v>0</v>
      </c>
      <c r="AA148" s="173" t="b">
        <f>AND(E148=Zusammenstellung!$C$14,(I148+J148)&gt;300)</f>
        <v>0</v>
      </c>
      <c r="AB148" s="180">
        <f>IF(AA148=TRUE,1,0)</f>
        <v>0</v>
      </c>
      <c r="AC148" s="173" t="b">
        <f>AND(E148=Zusammenstellung!$C$14,(I148+J148)&lt;=300)</f>
        <v>0</v>
      </c>
      <c r="AD148" s="180">
        <f>IF(AC148=TRUE,1,0)</f>
        <v>0</v>
      </c>
      <c r="AE148" s="173" t="b">
        <f>AND(E148=Zusammenstellung!$C$14,J148&gt;0)</f>
        <v>0</v>
      </c>
      <c r="AF148" s="180">
        <f>IF(AE148=TRUE,1,0)</f>
        <v>0</v>
      </c>
      <c r="AG148" s="173" t="b">
        <f>AND(E148=Zusammenstellung!$C$14,N148="ja")</f>
        <v>0</v>
      </c>
      <c r="AH148" s="180">
        <f>IF(AG148=TRUE,1,0)</f>
        <v>0</v>
      </c>
      <c r="AI148" s="173" t="b">
        <f>AND(E148=Zusammenstellung!$D$14,(I148+J148)&gt;300)</f>
        <v>0</v>
      </c>
      <c r="AJ148" s="180">
        <f>IF(AI148=TRUE,1,0)</f>
        <v>0</v>
      </c>
      <c r="AK148" s="173" t="b">
        <f>AND(E148=Zusammenstellung!$D$14,(I148+J148)&lt;=300)</f>
        <v>0</v>
      </c>
      <c r="AL148" s="180">
        <f>IF(AK148=TRUE,1,0)</f>
        <v>0</v>
      </c>
      <c r="AM148" s="173" t="b">
        <f>AND(E148=Zusammenstellung!$D$14,J148&gt;0)</f>
        <v>0</v>
      </c>
      <c r="AN148" s="180">
        <f>IF(AM148=TRUE,1,0)</f>
        <v>0</v>
      </c>
      <c r="AO148" s="173" t="b">
        <f>AND(E148=Zusammenstellung!$D$14,N148="ja")</f>
        <v>0</v>
      </c>
      <c r="AP148" s="180">
        <f>IF(AO148=TRUE,1,0)</f>
        <v>0</v>
      </c>
      <c r="AQ148" s="173" t="b">
        <f>AND(E148=Zusammenstellung!$E$14,(I148+J148)&gt;300)</f>
        <v>0</v>
      </c>
      <c r="AR148" s="180">
        <f>IF(AQ148=TRUE,1,0)</f>
        <v>0</v>
      </c>
      <c r="AS148" s="173" t="b">
        <f>AND(E148=Zusammenstellung!$E$14,(I148+J148)&lt;=300)</f>
        <v>0</v>
      </c>
      <c r="AT148" s="180">
        <f>IF(AS148=TRUE,1,0)</f>
        <v>0</v>
      </c>
      <c r="AU148" s="173" t="b">
        <f>AND(E148=Zusammenstellung!$E$14,J148&gt;0)</f>
        <v>0</v>
      </c>
      <c r="AV148" s="180">
        <f>IF(AU148=TRUE,1,0)</f>
        <v>0</v>
      </c>
      <c r="AW148" s="173" t="b">
        <f>AND(E148=Zusammenstellung!$E$14,N148="ja")</f>
        <v>0</v>
      </c>
      <c r="AX148" s="180">
        <f>IF(AW148=TRUE,1,0)</f>
        <v>0</v>
      </c>
      <c r="AY148" s="173" t="b">
        <f>AND(E148=Zusammenstellung!$F$14,(I148+J148)&gt;300)</f>
        <v>0</v>
      </c>
      <c r="AZ148" s="180">
        <f>IF(AY148=TRUE,1,0)</f>
        <v>0</v>
      </c>
      <c r="BA148" s="173" t="b">
        <f>AND(E148=Zusammenstellung!$F$14,(I148+J148)&lt;=300)</f>
        <v>0</v>
      </c>
      <c r="BB148" s="180">
        <f>IF(BA148=TRUE,1,0)</f>
        <v>0</v>
      </c>
      <c r="BC148" s="173" t="b">
        <f>AND(E148=Zusammenstellung!$F$14,J148&gt;0)</f>
        <v>0</v>
      </c>
      <c r="BD148" s="180">
        <f>IF(BC148=TRUE,1,0)</f>
        <v>0</v>
      </c>
      <c r="BE148" s="173" t="b">
        <f>AND(E148=Zusammenstellung!$F$14,N148="ja")</f>
        <v>0</v>
      </c>
      <c r="BF148" s="180">
        <f>IF(BE148=TRUE,1,0)</f>
        <v>0</v>
      </c>
      <c r="BG148" s="173" t="b">
        <f>AND(E148=Zusammenstellung!$G$14,(I148+J148)&gt;300)</f>
        <v>0</v>
      </c>
      <c r="BH148" s="180">
        <f>IF(BG148=TRUE,1,0)</f>
        <v>0</v>
      </c>
      <c r="BI148" s="173" t="b">
        <f>AND(E148=Zusammenstellung!$G$14,(I148+J148)&lt;=300)</f>
        <v>0</v>
      </c>
      <c r="BJ148" s="180">
        <f>IF(BI148=TRUE,1,0)</f>
        <v>0</v>
      </c>
      <c r="BK148" s="173" t="b">
        <f>AND(E148=Zusammenstellung!$G$14,J148&gt;0)</f>
        <v>0</v>
      </c>
      <c r="BL148" s="180">
        <f>IF(BK148=TRUE,1,0)</f>
        <v>0</v>
      </c>
      <c r="BM148" s="173" t="b">
        <f>AND(E148=Zusammenstellung!$G$14,N148="ja")</f>
        <v>0</v>
      </c>
      <c r="BN148" s="180">
        <f t="shared" si="2"/>
        <v>0</v>
      </c>
      <c r="BO148" s="186">
        <f>IF(M148="ja",1,0)</f>
        <v>0</v>
      </c>
    </row>
    <row r="149" spans="2:67" ht="10.5" customHeight="1">
      <c r="B149" s="187"/>
      <c r="C149" s="188"/>
      <c r="D149" s="189"/>
      <c r="E149" s="21"/>
      <c r="F149" s="189"/>
      <c r="G149" s="190"/>
      <c r="H149" s="191"/>
      <c r="I149" s="192"/>
      <c r="J149" s="193"/>
      <c r="K149" s="193"/>
      <c r="L149" s="192"/>
      <c r="M149" s="167"/>
      <c r="N149" s="167"/>
      <c r="O149" s="194"/>
      <c r="P149" s="195"/>
      <c r="S149" s="173"/>
      <c r="T149" s="180"/>
      <c r="U149" s="173"/>
      <c r="V149" s="180"/>
      <c r="W149" s="173"/>
      <c r="X149" s="180"/>
      <c r="Y149" s="173"/>
      <c r="Z149" s="180"/>
      <c r="AA149" s="173"/>
      <c r="AB149" s="180"/>
      <c r="AC149" s="173"/>
      <c r="AD149" s="180"/>
      <c r="AE149" s="173"/>
      <c r="AF149" s="180"/>
      <c r="AG149" s="173"/>
      <c r="AH149" s="180"/>
      <c r="AI149" s="173"/>
      <c r="AJ149" s="180"/>
      <c r="AK149" s="173"/>
      <c r="AL149" s="180"/>
      <c r="AM149" s="173"/>
      <c r="AN149" s="180"/>
      <c r="AO149" s="173"/>
      <c r="AP149" s="180"/>
      <c r="AQ149" s="173"/>
      <c r="AR149" s="180"/>
      <c r="AS149" s="173"/>
      <c r="AT149" s="180"/>
      <c r="AU149" s="173"/>
      <c r="AV149" s="180"/>
      <c r="AW149" s="173"/>
      <c r="AX149" s="180"/>
      <c r="AY149" s="173"/>
      <c r="AZ149" s="180"/>
      <c r="BA149" s="173"/>
      <c r="BB149" s="180"/>
      <c r="BC149" s="173"/>
      <c r="BD149" s="180"/>
      <c r="BE149" s="173"/>
      <c r="BF149" s="180"/>
      <c r="BG149" s="173"/>
      <c r="BH149" s="180"/>
      <c r="BI149" s="173"/>
      <c r="BJ149" s="180"/>
      <c r="BK149" s="173"/>
      <c r="BL149" s="180"/>
      <c r="BM149" s="173"/>
      <c r="BN149" s="180"/>
      <c r="BO149" s="186"/>
    </row>
    <row r="150" spans="2:67" ht="9.75" customHeight="1">
      <c r="B150" s="187">
        <v>48</v>
      </c>
      <c r="C150" s="188"/>
      <c r="D150" s="189"/>
      <c r="E150" s="20"/>
      <c r="F150" s="189"/>
      <c r="G150" s="190"/>
      <c r="H150" s="191"/>
      <c r="I150" s="192"/>
      <c r="J150" s="193">
        <v>0</v>
      </c>
      <c r="K150" s="193">
        <v>0</v>
      </c>
      <c r="L150" s="192"/>
      <c r="M150" s="167" t="s">
        <v>26</v>
      </c>
      <c r="N150" s="167" t="s">
        <v>26</v>
      </c>
      <c r="O150" s="194"/>
      <c r="P150" s="195">
        <f>P148+1</f>
        <v>48</v>
      </c>
      <c r="S150" s="173" t="b">
        <f>AND(E150=Zusammenstellung!$B$14,(I150+J150)&gt;300)</f>
        <v>0</v>
      </c>
      <c r="T150" s="180">
        <f>IF(S150=TRUE,1,0)</f>
        <v>0</v>
      </c>
      <c r="U150" s="173" t="b">
        <f>AND(E150=Zusammenstellung!$B$14,(I150+J150)&lt;=300)</f>
        <v>0</v>
      </c>
      <c r="V150" s="180">
        <f>IF(U150=TRUE,1,0)</f>
        <v>0</v>
      </c>
      <c r="W150" s="173" t="b">
        <f>AND(E150=Zusammenstellung!$B$14,J150&gt;0)</f>
        <v>0</v>
      </c>
      <c r="X150" s="180">
        <f>IF(W150=TRUE,1,0)</f>
        <v>0</v>
      </c>
      <c r="Y150" s="173" t="b">
        <f>AND(E150=Zusammenstellung!$B$14,N150="ja")</f>
        <v>0</v>
      </c>
      <c r="Z150" s="180">
        <f>IF(Y150=TRUE,1,0)</f>
        <v>0</v>
      </c>
      <c r="AA150" s="173" t="b">
        <f>AND(E150=Zusammenstellung!$C$14,(I150+J150)&gt;300)</f>
        <v>0</v>
      </c>
      <c r="AB150" s="180">
        <f>IF(AA150=TRUE,1,0)</f>
        <v>0</v>
      </c>
      <c r="AC150" s="173" t="b">
        <f>AND(E150=Zusammenstellung!$C$14,(I150+J150)&lt;=300)</f>
        <v>0</v>
      </c>
      <c r="AD150" s="180">
        <f>IF(AC150=TRUE,1,0)</f>
        <v>0</v>
      </c>
      <c r="AE150" s="173" t="b">
        <f>AND(E150=Zusammenstellung!$C$14,J150&gt;0)</f>
        <v>0</v>
      </c>
      <c r="AF150" s="180">
        <f>IF(AE150=TRUE,1,0)</f>
        <v>0</v>
      </c>
      <c r="AG150" s="173" t="b">
        <f>AND(E150=Zusammenstellung!$C$14,N150="ja")</f>
        <v>0</v>
      </c>
      <c r="AH150" s="180">
        <f>IF(AG150=TRUE,1,0)</f>
        <v>0</v>
      </c>
      <c r="AI150" s="173" t="b">
        <f>AND(E150=Zusammenstellung!$D$14,(I150+J150)&gt;300)</f>
        <v>0</v>
      </c>
      <c r="AJ150" s="180">
        <f>IF(AI150=TRUE,1,0)</f>
        <v>0</v>
      </c>
      <c r="AK150" s="173" t="b">
        <f>AND(E150=Zusammenstellung!$D$14,(I150+J150)&lt;=300)</f>
        <v>0</v>
      </c>
      <c r="AL150" s="180">
        <f>IF(AK150=TRUE,1,0)</f>
        <v>0</v>
      </c>
      <c r="AM150" s="173" t="b">
        <f>AND(E150=Zusammenstellung!$D$14,J150&gt;0)</f>
        <v>0</v>
      </c>
      <c r="AN150" s="180">
        <f>IF(AM150=TRUE,1,0)</f>
        <v>0</v>
      </c>
      <c r="AO150" s="173" t="b">
        <f>AND(E150=Zusammenstellung!$D$14,N150="ja")</f>
        <v>0</v>
      </c>
      <c r="AP150" s="180">
        <f>IF(AO150=TRUE,1,0)</f>
        <v>0</v>
      </c>
      <c r="AQ150" s="173" t="b">
        <f>AND(E150=Zusammenstellung!$E$14,(I150+J150)&gt;300)</f>
        <v>0</v>
      </c>
      <c r="AR150" s="180">
        <f>IF(AQ150=TRUE,1,0)</f>
        <v>0</v>
      </c>
      <c r="AS150" s="173" t="b">
        <f>AND(E150=Zusammenstellung!$E$14,(I150+J150)&lt;=300)</f>
        <v>0</v>
      </c>
      <c r="AT150" s="180">
        <f>IF(AS150=TRUE,1,0)</f>
        <v>0</v>
      </c>
      <c r="AU150" s="173" t="b">
        <f>AND(E150=Zusammenstellung!$E$14,J150&gt;0)</f>
        <v>0</v>
      </c>
      <c r="AV150" s="180">
        <f>IF(AU150=TRUE,1,0)</f>
        <v>0</v>
      </c>
      <c r="AW150" s="173" t="b">
        <f>AND(E150=Zusammenstellung!$E$14,N150="ja")</f>
        <v>0</v>
      </c>
      <c r="AX150" s="180">
        <f>IF(AW150=TRUE,1,0)</f>
        <v>0</v>
      </c>
      <c r="AY150" s="173" t="b">
        <f>AND(E150=Zusammenstellung!$F$14,(I150+J150)&gt;300)</f>
        <v>0</v>
      </c>
      <c r="AZ150" s="180">
        <f>IF(AY150=TRUE,1,0)</f>
        <v>0</v>
      </c>
      <c r="BA150" s="173" t="b">
        <f>AND(E150=Zusammenstellung!$F$14,(I150+J150)&lt;=300)</f>
        <v>0</v>
      </c>
      <c r="BB150" s="180">
        <f>IF(BA150=TRUE,1,0)</f>
        <v>0</v>
      </c>
      <c r="BC150" s="173" t="b">
        <f>AND(E150=Zusammenstellung!$F$14,J150&gt;0)</f>
        <v>0</v>
      </c>
      <c r="BD150" s="180">
        <f>IF(BC150=TRUE,1,0)</f>
        <v>0</v>
      </c>
      <c r="BE150" s="173" t="b">
        <f>AND(E150=Zusammenstellung!$F$14,N150="ja")</f>
        <v>0</v>
      </c>
      <c r="BF150" s="180">
        <f>IF(BE150=TRUE,1,0)</f>
        <v>0</v>
      </c>
      <c r="BG150" s="173" t="b">
        <f>AND(E150=Zusammenstellung!$G$14,(I150+J150)&gt;300)</f>
        <v>0</v>
      </c>
      <c r="BH150" s="180">
        <f>IF(BG150=TRUE,1,0)</f>
        <v>0</v>
      </c>
      <c r="BI150" s="173" t="b">
        <f>AND(E150=Zusammenstellung!$G$14,(I150+J150)&lt;=300)</f>
        <v>0</v>
      </c>
      <c r="BJ150" s="180">
        <f>IF(BI150=TRUE,1,0)</f>
        <v>0</v>
      </c>
      <c r="BK150" s="173" t="b">
        <f>AND(E150=Zusammenstellung!$G$14,J150&gt;0)</f>
        <v>0</v>
      </c>
      <c r="BL150" s="180">
        <f>IF(BK150=TRUE,1,0)</f>
        <v>0</v>
      </c>
      <c r="BM150" s="173" t="b">
        <f>AND(E150=Zusammenstellung!$G$14,N150="ja")</f>
        <v>0</v>
      </c>
      <c r="BN150" s="180">
        <f t="shared" si="2"/>
        <v>0</v>
      </c>
      <c r="BO150" s="186">
        <f>IF(M150="ja",1,0)</f>
        <v>0</v>
      </c>
    </row>
    <row r="151" spans="2:67" ht="9.75" customHeight="1">
      <c r="B151" s="187"/>
      <c r="C151" s="188"/>
      <c r="D151" s="189"/>
      <c r="E151" s="21"/>
      <c r="F151" s="189"/>
      <c r="G151" s="190"/>
      <c r="H151" s="191"/>
      <c r="I151" s="192"/>
      <c r="J151" s="193"/>
      <c r="K151" s="193"/>
      <c r="L151" s="192"/>
      <c r="M151" s="167"/>
      <c r="N151" s="167"/>
      <c r="O151" s="194"/>
      <c r="P151" s="195"/>
      <c r="S151" s="173"/>
      <c r="T151" s="180"/>
      <c r="U151" s="173"/>
      <c r="V151" s="180"/>
      <c r="W151" s="173"/>
      <c r="X151" s="180"/>
      <c r="Y151" s="173"/>
      <c r="Z151" s="180"/>
      <c r="AA151" s="173"/>
      <c r="AB151" s="180"/>
      <c r="AC151" s="173"/>
      <c r="AD151" s="180"/>
      <c r="AE151" s="173"/>
      <c r="AF151" s="180"/>
      <c r="AG151" s="173"/>
      <c r="AH151" s="180"/>
      <c r="AI151" s="173"/>
      <c r="AJ151" s="180"/>
      <c r="AK151" s="173"/>
      <c r="AL151" s="180"/>
      <c r="AM151" s="173"/>
      <c r="AN151" s="180"/>
      <c r="AO151" s="173"/>
      <c r="AP151" s="180"/>
      <c r="AQ151" s="173"/>
      <c r="AR151" s="180"/>
      <c r="AS151" s="173"/>
      <c r="AT151" s="180"/>
      <c r="AU151" s="173"/>
      <c r="AV151" s="180"/>
      <c r="AW151" s="173"/>
      <c r="AX151" s="180"/>
      <c r="AY151" s="173"/>
      <c r="AZ151" s="180"/>
      <c r="BA151" s="173"/>
      <c r="BB151" s="180"/>
      <c r="BC151" s="173"/>
      <c r="BD151" s="180"/>
      <c r="BE151" s="173"/>
      <c r="BF151" s="180"/>
      <c r="BG151" s="173"/>
      <c r="BH151" s="180"/>
      <c r="BI151" s="173"/>
      <c r="BJ151" s="180"/>
      <c r="BK151" s="173"/>
      <c r="BL151" s="180"/>
      <c r="BM151" s="173"/>
      <c r="BN151" s="180"/>
      <c r="BO151" s="186"/>
    </row>
    <row r="152" spans="2:67" ht="9.75" customHeight="1">
      <c r="B152" s="187">
        <v>49</v>
      </c>
      <c r="C152" s="188"/>
      <c r="D152" s="189"/>
      <c r="E152" s="20"/>
      <c r="F152" s="189"/>
      <c r="G152" s="190"/>
      <c r="H152" s="191"/>
      <c r="I152" s="192"/>
      <c r="J152" s="193">
        <v>0</v>
      </c>
      <c r="K152" s="193">
        <v>0</v>
      </c>
      <c r="L152" s="192"/>
      <c r="M152" s="167" t="s">
        <v>26</v>
      </c>
      <c r="N152" s="167" t="s">
        <v>26</v>
      </c>
      <c r="O152" s="194"/>
      <c r="P152" s="195">
        <f>P150+1</f>
        <v>49</v>
      </c>
      <c r="S152" s="173" t="b">
        <f>AND(E152=Zusammenstellung!$B$14,(I152+J152)&gt;300)</f>
        <v>0</v>
      </c>
      <c r="T152" s="180">
        <f>IF(S152=TRUE,1,0)</f>
        <v>0</v>
      </c>
      <c r="U152" s="173" t="b">
        <f>AND(E152=Zusammenstellung!$B$14,(I152+J152)&lt;=300)</f>
        <v>0</v>
      </c>
      <c r="V152" s="180">
        <f>IF(U152=TRUE,1,0)</f>
        <v>0</v>
      </c>
      <c r="W152" s="173" t="b">
        <f>AND(E152=Zusammenstellung!$B$14,J152&gt;0)</f>
        <v>0</v>
      </c>
      <c r="X152" s="180">
        <f>IF(W152=TRUE,1,0)</f>
        <v>0</v>
      </c>
      <c r="Y152" s="173" t="b">
        <f>AND(E152=Zusammenstellung!$B$14,N152="ja")</f>
        <v>0</v>
      </c>
      <c r="Z152" s="180">
        <f>IF(Y152=TRUE,1,0)</f>
        <v>0</v>
      </c>
      <c r="AA152" s="173" t="b">
        <f>AND(E152=Zusammenstellung!$C$14,(I152+J152)&gt;300)</f>
        <v>0</v>
      </c>
      <c r="AB152" s="180">
        <f>IF(AA152=TRUE,1,0)</f>
        <v>0</v>
      </c>
      <c r="AC152" s="173" t="b">
        <f>AND(E152=Zusammenstellung!$C$14,(I152+J152)&lt;=300)</f>
        <v>0</v>
      </c>
      <c r="AD152" s="180">
        <f>IF(AC152=TRUE,1,0)</f>
        <v>0</v>
      </c>
      <c r="AE152" s="173" t="b">
        <f>AND(E152=Zusammenstellung!$C$14,J152&gt;0)</f>
        <v>0</v>
      </c>
      <c r="AF152" s="180">
        <f>IF(AE152=TRUE,1,0)</f>
        <v>0</v>
      </c>
      <c r="AG152" s="173" t="b">
        <f>AND(E152=Zusammenstellung!$C$14,N152="ja")</f>
        <v>0</v>
      </c>
      <c r="AH152" s="180">
        <f>IF(AG152=TRUE,1,0)</f>
        <v>0</v>
      </c>
      <c r="AI152" s="173" t="b">
        <f>AND(E152=Zusammenstellung!$D$14,(I152+J152)&gt;300)</f>
        <v>0</v>
      </c>
      <c r="AJ152" s="180">
        <f>IF(AI152=TRUE,1,0)</f>
        <v>0</v>
      </c>
      <c r="AK152" s="173" t="b">
        <f>AND(E152=Zusammenstellung!$D$14,(I152+J152)&lt;=300)</f>
        <v>0</v>
      </c>
      <c r="AL152" s="180">
        <f>IF(AK152=TRUE,1,0)</f>
        <v>0</v>
      </c>
      <c r="AM152" s="173" t="b">
        <f>AND(E152=Zusammenstellung!$D$14,J152&gt;0)</f>
        <v>0</v>
      </c>
      <c r="AN152" s="180">
        <f>IF(AM152=TRUE,1,0)</f>
        <v>0</v>
      </c>
      <c r="AO152" s="173" t="b">
        <f>AND(E152=Zusammenstellung!$D$14,N152="ja")</f>
        <v>0</v>
      </c>
      <c r="AP152" s="180">
        <f>IF(AO152=TRUE,1,0)</f>
        <v>0</v>
      </c>
      <c r="AQ152" s="173" t="b">
        <f>AND(E152=Zusammenstellung!$E$14,(I152+J152)&gt;300)</f>
        <v>0</v>
      </c>
      <c r="AR152" s="180">
        <f>IF(AQ152=TRUE,1,0)</f>
        <v>0</v>
      </c>
      <c r="AS152" s="173" t="b">
        <f>AND(E152=Zusammenstellung!$E$14,(I152+J152)&lt;=300)</f>
        <v>0</v>
      </c>
      <c r="AT152" s="180">
        <f>IF(AS152=TRUE,1,0)</f>
        <v>0</v>
      </c>
      <c r="AU152" s="173" t="b">
        <f>AND(E152=Zusammenstellung!$E$14,J152&gt;0)</f>
        <v>0</v>
      </c>
      <c r="AV152" s="180">
        <f>IF(AU152=TRUE,1,0)</f>
        <v>0</v>
      </c>
      <c r="AW152" s="173" t="b">
        <f>AND(E152=Zusammenstellung!$E$14,N152="ja")</f>
        <v>0</v>
      </c>
      <c r="AX152" s="180">
        <f>IF(AW152=TRUE,1,0)</f>
        <v>0</v>
      </c>
      <c r="AY152" s="173" t="b">
        <f>AND(E152=Zusammenstellung!$F$14,(I152+J152)&gt;300)</f>
        <v>0</v>
      </c>
      <c r="AZ152" s="180">
        <f>IF(AY152=TRUE,1,0)</f>
        <v>0</v>
      </c>
      <c r="BA152" s="173" t="b">
        <f>AND(E152=Zusammenstellung!$F$14,(I152+J152)&lt;=300)</f>
        <v>0</v>
      </c>
      <c r="BB152" s="180">
        <f>IF(BA152=TRUE,1,0)</f>
        <v>0</v>
      </c>
      <c r="BC152" s="173" t="b">
        <f>AND(E152=Zusammenstellung!$F$14,J152&gt;0)</f>
        <v>0</v>
      </c>
      <c r="BD152" s="180">
        <f>IF(BC152=TRUE,1,0)</f>
        <v>0</v>
      </c>
      <c r="BE152" s="173" t="b">
        <f>AND(E152=Zusammenstellung!$F$14,N152="ja")</f>
        <v>0</v>
      </c>
      <c r="BF152" s="180">
        <f>IF(BE152=TRUE,1,0)</f>
        <v>0</v>
      </c>
      <c r="BG152" s="173" t="b">
        <f>AND(E152=Zusammenstellung!$G$14,(I152+J152)&gt;300)</f>
        <v>0</v>
      </c>
      <c r="BH152" s="180">
        <f>IF(BG152=TRUE,1,0)</f>
        <v>0</v>
      </c>
      <c r="BI152" s="173" t="b">
        <f>AND(E152=Zusammenstellung!$G$14,(I152+J152)&lt;=300)</f>
        <v>0</v>
      </c>
      <c r="BJ152" s="180">
        <f>IF(BI152=TRUE,1,0)</f>
        <v>0</v>
      </c>
      <c r="BK152" s="173" t="b">
        <f>AND(E152=Zusammenstellung!$G$14,J152&gt;0)</f>
        <v>0</v>
      </c>
      <c r="BL152" s="180">
        <f>IF(BK152=TRUE,1,0)</f>
        <v>0</v>
      </c>
      <c r="BM152" s="173" t="b">
        <f>AND(E152=Zusammenstellung!$G$14,N152="ja")</f>
        <v>0</v>
      </c>
      <c r="BN152" s="180">
        <f t="shared" si="2"/>
        <v>0</v>
      </c>
      <c r="BO152" s="186">
        <f>IF(M152="ja",1,0)</f>
        <v>0</v>
      </c>
    </row>
    <row r="153" spans="2:67" ht="9.75" customHeight="1">
      <c r="B153" s="187"/>
      <c r="C153" s="188"/>
      <c r="D153" s="189"/>
      <c r="E153" s="21"/>
      <c r="F153" s="189"/>
      <c r="G153" s="190"/>
      <c r="H153" s="191"/>
      <c r="I153" s="192"/>
      <c r="J153" s="193"/>
      <c r="K153" s="193"/>
      <c r="L153" s="192"/>
      <c r="M153" s="167"/>
      <c r="N153" s="167"/>
      <c r="O153" s="194"/>
      <c r="P153" s="195"/>
      <c r="S153" s="173"/>
      <c r="T153" s="180"/>
      <c r="U153" s="173"/>
      <c r="V153" s="180"/>
      <c r="W153" s="173"/>
      <c r="X153" s="180"/>
      <c r="Y153" s="173"/>
      <c r="Z153" s="180"/>
      <c r="AA153" s="173"/>
      <c r="AB153" s="180"/>
      <c r="AC153" s="173"/>
      <c r="AD153" s="180"/>
      <c r="AE153" s="173"/>
      <c r="AF153" s="180"/>
      <c r="AG153" s="173"/>
      <c r="AH153" s="180"/>
      <c r="AI153" s="173"/>
      <c r="AJ153" s="180"/>
      <c r="AK153" s="173"/>
      <c r="AL153" s="180"/>
      <c r="AM153" s="173"/>
      <c r="AN153" s="180"/>
      <c r="AO153" s="173"/>
      <c r="AP153" s="180"/>
      <c r="AQ153" s="173"/>
      <c r="AR153" s="180"/>
      <c r="AS153" s="173"/>
      <c r="AT153" s="180"/>
      <c r="AU153" s="173"/>
      <c r="AV153" s="180"/>
      <c r="AW153" s="173"/>
      <c r="AX153" s="180"/>
      <c r="AY153" s="173"/>
      <c r="AZ153" s="180"/>
      <c r="BA153" s="173"/>
      <c r="BB153" s="180"/>
      <c r="BC153" s="173"/>
      <c r="BD153" s="180"/>
      <c r="BE153" s="173"/>
      <c r="BF153" s="180"/>
      <c r="BG153" s="173"/>
      <c r="BH153" s="180"/>
      <c r="BI153" s="173"/>
      <c r="BJ153" s="180"/>
      <c r="BK153" s="173"/>
      <c r="BL153" s="180"/>
      <c r="BM153" s="173"/>
      <c r="BN153" s="180"/>
      <c r="BO153" s="186"/>
    </row>
    <row r="154" spans="2:67" ht="9.75" customHeight="1">
      <c r="B154" s="187">
        <v>50</v>
      </c>
      <c r="C154" s="188"/>
      <c r="D154" s="189"/>
      <c r="E154" s="20"/>
      <c r="F154" s="189"/>
      <c r="G154" s="190"/>
      <c r="H154" s="191"/>
      <c r="I154" s="192"/>
      <c r="J154" s="193">
        <v>0</v>
      </c>
      <c r="K154" s="193">
        <v>0</v>
      </c>
      <c r="L154" s="192"/>
      <c r="M154" s="167" t="s">
        <v>26</v>
      </c>
      <c r="N154" s="167" t="s">
        <v>26</v>
      </c>
      <c r="O154" s="194"/>
      <c r="P154" s="195">
        <f>P152+1</f>
        <v>50</v>
      </c>
      <c r="S154" s="173" t="b">
        <f>AND(E154=Zusammenstellung!$B$14,(I154+J154)&gt;300)</f>
        <v>0</v>
      </c>
      <c r="T154" s="180">
        <f>IF(S154=TRUE,1,0)</f>
        <v>0</v>
      </c>
      <c r="U154" s="173" t="b">
        <f>AND(E154=Zusammenstellung!$B$14,(I154+J154)&lt;=300)</f>
        <v>0</v>
      </c>
      <c r="V154" s="180">
        <f>IF(U154=TRUE,1,0)</f>
        <v>0</v>
      </c>
      <c r="W154" s="173" t="b">
        <f>AND(E154=Zusammenstellung!$B$14,J154&gt;0)</f>
        <v>0</v>
      </c>
      <c r="X154" s="180">
        <f>IF(W154=TRUE,1,0)</f>
        <v>0</v>
      </c>
      <c r="Y154" s="173" t="b">
        <f>AND(E154=Zusammenstellung!$B$14,N154="ja")</f>
        <v>0</v>
      </c>
      <c r="Z154" s="180">
        <f>IF(Y154=TRUE,1,0)</f>
        <v>0</v>
      </c>
      <c r="AA154" s="173" t="b">
        <f>AND(E154=Zusammenstellung!$C$14,(I154+J154)&gt;300)</f>
        <v>0</v>
      </c>
      <c r="AB154" s="180">
        <f>IF(AA154=TRUE,1,0)</f>
        <v>0</v>
      </c>
      <c r="AC154" s="173" t="b">
        <f>AND(E154=Zusammenstellung!$C$14,(I154+J154)&lt;=300)</f>
        <v>0</v>
      </c>
      <c r="AD154" s="180">
        <f>IF(AC154=TRUE,1,0)</f>
        <v>0</v>
      </c>
      <c r="AE154" s="173" t="b">
        <f>AND(E154=Zusammenstellung!$C$14,J154&gt;0)</f>
        <v>0</v>
      </c>
      <c r="AF154" s="180">
        <f>IF(AE154=TRUE,1,0)</f>
        <v>0</v>
      </c>
      <c r="AG154" s="173" t="b">
        <f>AND(E154=Zusammenstellung!$C$14,N154="ja")</f>
        <v>0</v>
      </c>
      <c r="AH154" s="180">
        <f>IF(AG154=TRUE,1,0)</f>
        <v>0</v>
      </c>
      <c r="AI154" s="173" t="b">
        <f>AND(E154=Zusammenstellung!$D$14,(I154+J154)&gt;300)</f>
        <v>0</v>
      </c>
      <c r="AJ154" s="180">
        <f>IF(AI154=TRUE,1,0)</f>
        <v>0</v>
      </c>
      <c r="AK154" s="173" t="b">
        <f>AND(E154=Zusammenstellung!$D$14,(I154+J154)&lt;=300)</f>
        <v>0</v>
      </c>
      <c r="AL154" s="180">
        <f>IF(AK154=TRUE,1,0)</f>
        <v>0</v>
      </c>
      <c r="AM154" s="173" t="b">
        <f>AND(E154=Zusammenstellung!$D$14,J154&gt;0)</f>
        <v>0</v>
      </c>
      <c r="AN154" s="180">
        <f>IF(AM154=TRUE,1,0)</f>
        <v>0</v>
      </c>
      <c r="AO154" s="173" t="b">
        <f>AND(E154=Zusammenstellung!$D$14,N154="ja")</f>
        <v>0</v>
      </c>
      <c r="AP154" s="180">
        <f>IF(AO154=TRUE,1,0)</f>
        <v>0</v>
      </c>
      <c r="AQ154" s="173" t="b">
        <f>AND(E154=Zusammenstellung!$E$14,(I154+J154)&gt;300)</f>
        <v>0</v>
      </c>
      <c r="AR154" s="180">
        <f>IF(AQ154=TRUE,1,0)</f>
        <v>0</v>
      </c>
      <c r="AS154" s="173" t="b">
        <f>AND(E154=Zusammenstellung!$E$14,(I154+J154)&lt;=300)</f>
        <v>0</v>
      </c>
      <c r="AT154" s="180">
        <f>IF(AS154=TRUE,1,0)</f>
        <v>0</v>
      </c>
      <c r="AU154" s="173" t="b">
        <f>AND(E154=Zusammenstellung!$E$14,J154&gt;0)</f>
        <v>0</v>
      </c>
      <c r="AV154" s="180">
        <f>IF(AU154=TRUE,1,0)</f>
        <v>0</v>
      </c>
      <c r="AW154" s="173" t="b">
        <f>AND(E154=Zusammenstellung!$E$14,N154="ja")</f>
        <v>0</v>
      </c>
      <c r="AX154" s="180">
        <f>IF(AW154=TRUE,1,0)</f>
        <v>0</v>
      </c>
      <c r="AY154" s="173" t="b">
        <f>AND(E154=Zusammenstellung!$F$14,(I154+J154)&gt;300)</f>
        <v>0</v>
      </c>
      <c r="AZ154" s="180">
        <f>IF(AY154=TRUE,1,0)</f>
        <v>0</v>
      </c>
      <c r="BA154" s="173" t="b">
        <f>AND(E154=Zusammenstellung!$F$14,(I154+J154)&lt;=300)</f>
        <v>0</v>
      </c>
      <c r="BB154" s="180">
        <f>IF(BA154=TRUE,1,0)</f>
        <v>0</v>
      </c>
      <c r="BC154" s="173" t="b">
        <f>AND(E154=Zusammenstellung!$F$14,J154&gt;0)</f>
        <v>0</v>
      </c>
      <c r="BD154" s="180">
        <f>IF(BC154=TRUE,1,0)</f>
        <v>0</v>
      </c>
      <c r="BE154" s="173" t="b">
        <f>AND(E154=Zusammenstellung!$F$14,N154="ja")</f>
        <v>0</v>
      </c>
      <c r="BF154" s="180">
        <f>IF(BE154=TRUE,1,0)</f>
        <v>0</v>
      </c>
      <c r="BG154" s="173" t="b">
        <f>AND(E154=Zusammenstellung!$G$14,(I154+J154)&gt;300)</f>
        <v>0</v>
      </c>
      <c r="BH154" s="180">
        <f>IF(BG154=TRUE,1,0)</f>
        <v>0</v>
      </c>
      <c r="BI154" s="173" t="b">
        <f>AND(E154=Zusammenstellung!$G$14,(I154+J154)&lt;=300)</f>
        <v>0</v>
      </c>
      <c r="BJ154" s="180">
        <f>IF(BI154=TRUE,1,0)</f>
        <v>0</v>
      </c>
      <c r="BK154" s="173" t="b">
        <f>AND(E154=Zusammenstellung!$G$14,J154&gt;0)</f>
        <v>0</v>
      </c>
      <c r="BL154" s="180">
        <f>IF(BK154=TRUE,1,0)</f>
        <v>0</v>
      </c>
      <c r="BM154" s="173" t="b">
        <f>AND(E154=Zusammenstellung!$G$14,N154="ja")</f>
        <v>0</v>
      </c>
      <c r="BN154" s="180">
        <f t="shared" si="2"/>
        <v>0</v>
      </c>
      <c r="BO154" s="186">
        <f>IF(M154="ja",1,0)</f>
        <v>0</v>
      </c>
    </row>
    <row r="155" spans="2:67" ht="9.75" customHeight="1">
      <c r="B155" s="187"/>
      <c r="C155" s="188"/>
      <c r="D155" s="189"/>
      <c r="E155" s="21"/>
      <c r="F155" s="189"/>
      <c r="G155" s="190"/>
      <c r="H155" s="191"/>
      <c r="I155" s="192"/>
      <c r="J155" s="193"/>
      <c r="K155" s="193"/>
      <c r="L155" s="192"/>
      <c r="M155" s="167"/>
      <c r="N155" s="167"/>
      <c r="O155" s="194"/>
      <c r="P155" s="195"/>
      <c r="S155" s="173"/>
      <c r="T155" s="180"/>
      <c r="U155" s="173"/>
      <c r="V155" s="180"/>
      <c r="W155" s="173"/>
      <c r="X155" s="180"/>
      <c r="Y155" s="173"/>
      <c r="Z155" s="180"/>
      <c r="AA155" s="173"/>
      <c r="AB155" s="180"/>
      <c r="AC155" s="173"/>
      <c r="AD155" s="180"/>
      <c r="AE155" s="173"/>
      <c r="AF155" s="180"/>
      <c r="AG155" s="173"/>
      <c r="AH155" s="180"/>
      <c r="AI155" s="173"/>
      <c r="AJ155" s="180"/>
      <c r="AK155" s="173"/>
      <c r="AL155" s="180"/>
      <c r="AM155" s="173"/>
      <c r="AN155" s="180"/>
      <c r="AO155" s="173"/>
      <c r="AP155" s="180"/>
      <c r="AQ155" s="173"/>
      <c r="AR155" s="180"/>
      <c r="AS155" s="173"/>
      <c r="AT155" s="180"/>
      <c r="AU155" s="173"/>
      <c r="AV155" s="180"/>
      <c r="AW155" s="173"/>
      <c r="AX155" s="180"/>
      <c r="AY155" s="173"/>
      <c r="AZ155" s="180"/>
      <c r="BA155" s="173"/>
      <c r="BB155" s="180"/>
      <c r="BC155" s="173"/>
      <c r="BD155" s="180"/>
      <c r="BE155" s="173"/>
      <c r="BF155" s="180"/>
      <c r="BG155" s="173"/>
      <c r="BH155" s="180"/>
      <c r="BI155" s="173"/>
      <c r="BJ155" s="180"/>
      <c r="BK155" s="173"/>
      <c r="BL155" s="180"/>
      <c r="BM155" s="173"/>
      <c r="BN155" s="180"/>
      <c r="BO155" s="186"/>
    </row>
    <row r="156" spans="2:67" ht="9.75" customHeight="1">
      <c r="B156" s="187">
        <v>51</v>
      </c>
      <c r="C156" s="188"/>
      <c r="D156" s="189"/>
      <c r="E156" s="20"/>
      <c r="F156" s="189"/>
      <c r="G156" s="190"/>
      <c r="H156" s="191"/>
      <c r="I156" s="192"/>
      <c r="J156" s="193">
        <v>0</v>
      </c>
      <c r="K156" s="193">
        <v>0</v>
      </c>
      <c r="L156" s="192"/>
      <c r="M156" s="167" t="s">
        <v>26</v>
      </c>
      <c r="N156" s="167" t="s">
        <v>26</v>
      </c>
      <c r="O156" s="194"/>
      <c r="P156" s="195">
        <f>P154+1</f>
        <v>51</v>
      </c>
      <c r="S156" s="173" t="b">
        <f>AND(E156=Zusammenstellung!$B$14,(I156+J156)&gt;300)</f>
        <v>0</v>
      </c>
      <c r="T156" s="180">
        <f>IF(S156=TRUE,1,0)</f>
        <v>0</v>
      </c>
      <c r="U156" s="173" t="b">
        <f>AND(E156=Zusammenstellung!$B$14,(I156+J156)&lt;=300)</f>
        <v>0</v>
      </c>
      <c r="V156" s="180">
        <f>IF(U156=TRUE,1,0)</f>
        <v>0</v>
      </c>
      <c r="W156" s="173" t="b">
        <f>AND(E156=Zusammenstellung!$B$14,J156&gt;0)</f>
        <v>0</v>
      </c>
      <c r="X156" s="180">
        <f>IF(W156=TRUE,1,0)</f>
        <v>0</v>
      </c>
      <c r="Y156" s="173" t="b">
        <f>AND(E156=Zusammenstellung!$B$14,N156="ja")</f>
        <v>0</v>
      </c>
      <c r="Z156" s="180">
        <f>IF(Y156=TRUE,1,0)</f>
        <v>0</v>
      </c>
      <c r="AA156" s="173" t="b">
        <f>AND(E156=Zusammenstellung!$C$14,(I156+J156)&gt;300)</f>
        <v>0</v>
      </c>
      <c r="AB156" s="180">
        <f>IF(AA156=TRUE,1,0)</f>
        <v>0</v>
      </c>
      <c r="AC156" s="173" t="b">
        <f>AND(E156=Zusammenstellung!$C$14,(I156+J156)&lt;=300)</f>
        <v>0</v>
      </c>
      <c r="AD156" s="180">
        <f>IF(AC156=TRUE,1,0)</f>
        <v>0</v>
      </c>
      <c r="AE156" s="173" t="b">
        <f>AND(E156=Zusammenstellung!$C$14,J156&gt;0)</f>
        <v>0</v>
      </c>
      <c r="AF156" s="180">
        <f>IF(AE156=TRUE,1,0)</f>
        <v>0</v>
      </c>
      <c r="AG156" s="173" t="b">
        <f>AND(E156=Zusammenstellung!$C$14,N156="ja")</f>
        <v>0</v>
      </c>
      <c r="AH156" s="180">
        <f>IF(AG156=TRUE,1,0)</f>
        <v>0</v>
      </c>
      <c r="AI156" s="173" t="b">
        <f>AND(E156=Zusammenstellung!$D$14,(I156+J156)&gt;300)</f>
        <v>0</v>
      </c>
      <c r="AJ156" s="180">
        <f>IF(AI156=TRUE,1,0)</f>
        <v>0</v>
      </c>
      <c r="AK156" s="173" t="b">
        <f>AND(E156=Zusammenstellung!$D$14,(I156+J156)&lt;=300)</f>
        <v>0</v>
      </c>
      <c r="AL156" s="180">
        <f>IF(AK156=TRUE,1,0)</f>
        <v>0</v>
      </c>
      <c r="AM156" s="173" t="b">
        <f>AND(E156=Zusammenstellung!$D$14,J156&gt;0)</f>
        <v>0</v>
      </c>
      <c r="AN156" s="180">
        <f>IF(AM156=TRUE,1,0)</f>
        <v>0</v>
      </c>
      <c r="AO156" s="173" t="b">
        <f>AND(E156=Zusammenstellung!$D$14,N156="ja")</f>
        <v>0</v>
      </c>
      <c r="AP156" s="180">
        <f>IF(AO156=TRUE,1,0)</f>
        <v>0</v>
      </c>
      <c r="AQ156" s="173" t="b">
        <f>AND(E156=Zusammenstellung!$E$14,(I156+J156)&gt;300)</f>
        <v>0</v>
      </c>
      <c r="AR156" s="180">
        <f>IF(AQ156=TRUE,1,0)</f>
        <v>0</v>
      </c>
      <c r="AS156" s="173" t="b">
        <f>AND(E156=Zusammenstellung!$E$14,(I156+J156)&lt;=300)</f>
        <v>0</v>
      </c>
      <c r="AT156" s="180">
        <f>IF(AS156=TRUE,1,0)</f>
        <v>0</v>
      </c>
      <c r="AU156" s="173" t="b">
        <f>AND(E156=Zusammenstellung!$E$14,J156&gt;0)</f>
        <v>0</v>
      </c>
      <c r="AV156" s="180">
        <f>IF(AU156=TRUE,1,0)</f>
        <v>0</v>
      </c>
      <c r="AW156" s="173" t="b">
        <f>AND(E156=Zusammenstellung!$E$14,N156="ja")</f>
        <v>0</v>
      </c>
      <c r="AX156" s="180">
        <f>IF(AW156=TRUE,1,0)</f>
        <v>0</v>
      </c>
      <c r="AY156" s="173" t="b">
        <f>AND(E156=Zusammenstellung!$F$14,(I156+J156)&gt;300)</f>
        <v>0</v>
      </c>
      <c r="AZ156" s="180">
        <f>IF(AY156=TRUE,1,0)</f>
        <v>0</v>
      </c>
      <c r="BA156" s="173" t="b">
        <f>AND(E156=Zusammenstellung!$F$14,(I156+J156)&lt;=300)</f>
        <v>0</v>
      </c>
      <c r="BB156" s="180">
        <f>IF(BA156=TRUE,1,0)</f>
        <v>0</v>
      </c>
      <c r="BC156" s="173" t="b">
        <f>AND(E156=Zusammenstellung!$F$14,J156&gt;0)</f>
        <v>0</v>
      </c>
      <c r="BD156" s="180">
        <f>IF(BC156=TRUE,1,0)</f>
        <v>0</v>
      </c>
      <c r="BE156" s="173" t="b">
        <f>AND(E156=Zusammenstellung!$F$14,N156="ja")</f>
        <v>0</v>
      </c>
      <c r="BF156" s="180">
        <f>IF(BE156=TRUE,1,0)</f>
        <v>0</v>
      </c>
      <c r="BG156" s="173" t="b">
        <f>AND(E156=Zusammenstellung!$G$14,(I156+J156)&gt;300)</f>
        <v>0</v>
      </c>
      <c r="BH156" s="180">
        <f>IF(BG156=TRUE,1,0)</f>
        <v>0</v>
      </c>
      <c r="BI156" s="173" t="b">
        <f>AND(E156=Zusammenstellung!$G$14,(I156+J156)&lt;=300)</f>
        <v>0</v>
      </c>
      <c r="BJ156" s="180">
        <f>IF(BI156=TRUE,1,0)</f>
        <v>0</v>
      </c>
      <c r="BK156" s="173" t="b">
        <f>AND(E156=Zusammenstellung!$G$14,J156&gt;0)</f>
        <v>0</v>
      </c>
      <c r="BL156" s="180">
        <f>IF(BK156=TRUE,1,0)</f>
        <v>0</v>
      </c>
      <c r="BM156" s="173" t="b">
        <f>AND(E156=Zusammenstellung!$G$14,N156="ja")</f>
        <v>0</v>
      </c>
      <c r="BN156" s="180">
        <f t="shared" si="2"/>
        <v>0</v>
      </c>
      <c r="BO156" s="186">
        <f>IF(M156="ja",1,0)</f>
        <v>0</v>
      </c>
    </row>
    <row r="157" spans="2:67" ht="9.75" customHeight="1">
      <c r="B157" s="187"/>
      <c r="C157" s="188"/>
      <c r="D157" s="189"/>
      <c r="E157" s="21"/>
      <c r="F157" s="189"/>
      <c r="G157" s="190"/>
      <c r="H157" s="191"/>
      <c r="I157" s="192"/>
      <c r="J157" s="193"/>
      <c r="K157" s="193"/>
      <c r="L157" s="192"/>
      <c r="M157" s="167"/>
      <c r="N157" s="167"/>
      <c r="O157" s="194"/>
      <c r="P157" s="195"/>
      <c r="S157" s="173"/>
      <c r="T157" s="180"/>
      <c r="U157" s="173"/>
      <c r="V157" s="180"/>
      <c r="W157" s="173"/>
      <c r="X157" s="180"/>
      <c r="Y157" s="173"/>
      <c r="Z157" s="180"/>
      <c r="AA157" s="173"/>
      <c r="AB157" s="180"/>
      <c r="AC157" s="173"/>
      <c r="AD157" s="180"/>
      <c r="AE157" s="173"/>
      <c r="AF157" s="180"/>
      <c r="AG157" s="173"/>
      <c r="AH157" s="180"/>
      <c r="AI157" s="173"/>
      <c r="AJ157" s="180"/>
      <c r="AK157" s="173"/>
      <c r="AL157" s="180"/>
      <c r="AM157" s="173"/>
      <c r="AN157" s="180"/>
      <c r="AO157" s="173"/>
      <c r="AP157" s="180"/>
      <c r="AQ157" s="173"/>
      <c r="AR157" s="180"/>
      <c r="AS157" s="173"/>
      <c r="AT157" s="180"/>
      <c r="AU157" s="173"/>
      <c r="AV157" s="180"/>
      <c r="AW157" s="173"/>
      <c r="AX157" s="180"/>
      <c r="AY157" s="173"/>
      <c r="AZ157" s="180"/>
      <c r="BA157" s="173"/>
      <c r="BB157" s="180"/>
      <c r="BC157" s="173"/>
      <c r="BD157" s="180"/>
      <c r="BE157" s="173"/>
      <c r="BF157" s="180"/>
      <c r="BG157" s="173"/>
      <c r="BH157" s="180"/>
      <c r="BI157" s="173"/>
      <c r="BJ157" s="180"/>
      <c r="BK157" s="173"/>
      <c r="BL157" s="180"/>
      <c r="BM157" s="173"/>
      <c r="BN157" s="180"/>
      <c r="BO157" s="186"/>
    </row>
    <row r="158" spans="2:67" ht="9.75" customHeight="1">
      <c r="B158" s="187">
        <v>52</v>
      </c>
      <c r="C158" s="188"/>
      <c r="D158" s="189"/>
      <c r="E158" s="20"/>
      <c r="F158" s="189"/>
      <c r="G158" s="190"/>
      <c r="H158" s="191"/>
      <c r="I158" s="192"/>
      <c r="J158" s="193">
        <v>0</v>
      </c>
      <c r="K158" s="193">
        <v>0</v>
      </c>
      <c r="L158" s="192"/>
      <c r="M158" s="167" t="s">
        <v>26</v>
      </c>
      <c r="N158" s="167" t="s">
        <v>26</v>
      </c>
      <c r="O158" s="194"/>
      <c r="P158" s="195">
        <f>P156+1</f>
        <v>52</v>
      </c>
      <c r="S158" s="173" t="b">
        <f>AND(E158=Zusammenstellung!$B$14,(I158+J158)&gt;300)</f>
        <v>0</v>
      </c>
      <c r="T158" s="180">
        <f>IF(S158=TRUE,1,0)</f>
        <v>0</v>
      </c>
      <c r="U158" s="173" t="b">
        <f>AND(E158=Zusammenstellung!$B$14,(I158+J158)&lt;=300)</f>
        <v>0</v>
      </c>
      <c r="V158" s="180">
        <f>IF(U158=TRUE,1,0)</f>
        <v>0</v>
      </c>
      <c r="W158" s="173" t="b">
        <f>AND(E158=Zusammenstellung!$B$14,J158&gt;0)</f>
        <v>0</v>
      </c>
      <c r="X158" s="180">
        <f>IF(W158=TRUE,1,0)</f>
        <v>0</v>
      </c>
      <c r="Y158" s="173" t="b">
        <f>AND(E158=Zusammenstellung!$B$14,N158="ja")</f>
        <v>0</v>
      </c>
      <c r="Z158" s="180">
        <f>IF(Y158=TRUE,1,0)</f>
        <v>0</v>
      </c>
      <c r="AA158" s="173" t="b">
        <f>AND(E158=Zusammenstellung!$C$14,(I158+J158)&gt;300)</f>
        <v>0</v>
      </c>
      <c r="AB158" s="180">
        <f>IF(AA158=TRUE,1,0)</f>
        <v>0</v>
      </c>
      <c r="AC158" s="173" t="b">
        <f>AND(E158=Zusammenstellung!$C$14,(I158+J158)&lt;=300)</f>
        <v>0</v>
      </c>
      <c r="AD158" s="180">
        <f>IF(AC158=TRUE,1,0)</f>
        <v>0</v>
      </c>
      <c r="AE158" s="173" t="b">
        <f>AND(E158=Zusammenstellung!$C$14,J158&gt;0)</f>
        <v>0</v>
      </c>
      <c r="AF158" s="180">
        <f>IF(AE158=TRUE,1,0)</f>
        <v>0</v>
      </c>
      <c r="AG158" s="173" t="b">
        <f>AND(E158=Zusammenstellung!$C$14,N158="ja")</f>
        <v>0</v>
      </c>
      <c r="AH158" s="180">
        <f>IF(AG158=TRUE,1,0)</f>
        <v>0</v>
      </c>
      <c r="AI158" s="173" t="b">
        <f>AND(E158=Zusammenstellung!$D$14,(I158+J158)&gt;300)</f>
        <v>0</v>
      </c>
      <c r="AJ158" s="180">
        <f>IF(AI158=TRUE,1,0)</f>
        <v>0</v>
      </c>
      <c r="AK158" s="173" t="b">
        <f>AND(E158=Zusammenstellung!$D$14,(I158+J158)&lt;=300)</f>
        <v>0</v>
      </c>
      <c r="AL158" s="180">
        <f>IF(AK158=TRUE,1,0)</f>
        <v>0</v>
      </c>
      <c r="AM158" s="173" t="b">
        <f>AND(E158=Zusammenstellung!$D$14,J158&gt;0)</f>
        <v>0</v>
      </c>
      <c r="AN158" s="180">
        <f>IF(AM158=TRUE,1,0)</f>
        <v>0</v>
      </c>
      <c r="AO158" s="173" t="b">
        <f>AND(E158=Zusammenstellung!$D$14,N158="ja")</f>
        <v>0</v>
      </c>
      <c r="AP158" s="180">
        <f>IF(AO158=TRUE,1,0)</f>
        <v>0</v>
      </c>
      <c r="AQ158" s="173" t="b">
        <f>AND(E158=Zusammenstellung!$E$14,(I158+J158)&gt;300)</f>
        <v>0</v>
      </c>
      <c r="AR158" s="180">
        <f>IF(AQ158=TRUE,1,0)</f>
        <v>0</v>
      </c>
      <c r="AS158" s="173" t="b">
        <f>AND(E158=Zusammenstellung!$E$14,(I158+J158)&lt;=300)</f>
        <v>0</v>
      </c>
      <c r="AT158" s="180">
        <f>IF(AS158=TRUE,1,0)</f>
        <v>0</v>
      </c>
      <c r="AU158" s="173" t="b">
        <f>AND(E158=Zusammenstellung!$E$14,J158&gt;0)</f>
        <v>0</v>
      </c>
      <c r="AV158" s="180">
        <f>IF(AU158=TRUE,1,0)</f>
        <v>0</v>
      </c>
      <c r="AW158" s="173" t="b">
        <f>AND(E158=Zusammenstellung!$E$14,N158="ja")</f>
        <v>0</v>
      </c>
      <c r="AX158" s="180">
        <f>IF(AW158=TRUE,1,0)</f>
        <v>0</v>
      </c>
      <c r="AY158" s="173" t="b">
        <f>AND(E158=Zusammenstellung!$F$14,(I158+J158)&gt;300)</f>
        <v>0</v>
      </c>
      <c r="AZ158" s="180">
        <f>IF(AY158=TRUE,1,0)</f>
        <v>0</v>
      </c>
      <c r="BA158" s="173" t="b">
        <f>AND(E158=Zusammenstellung!$F$14,(I158+J158)&lt;=300)</f>
        <v>0</v>
      </c>
      <c r="BB158" s="180">
        <f>IF(BA158=TRUE,1,0)</f>
        <v>0</v>
      </c>
      <c r="BC158" s="173" t="b">
        <f>AND(E158=Zusammenstellung!$F$14,J158&gt;0)</f>
        <v>0</v>
      </c>
      <c r="BD158" s="180">
        <f>IF(BC158=TRUE,1,0)</f>
        <v>0</v>
      </c>
      <c r="BE158" s="173" t="b">
        <f>AND(E158=Zusammenstellung!$F$14,N158="ja")</f>
        <v>0</v>
      </c>
      <c r="BF158" s="180">
        <f>IF(BE158=TRUE,1,0)</f>
        <v>0</v>
      </c>
      <c r="BG158" s="173" t="b">
        <f>AND(E158=Zusammenstellung!$G$14,(I158+J158)&gt;300)</f>
        <v>0</v>
      </c>
      <c r="BH158" s="180">
        <f>IF(BG158=TRUE,1,0)</f>
        <v>0</v>
      </c>
      <c r="BI158" s="173" t="b">
        <f>AND(E158=Zusammenstellung!$G$14,(I158+J158)&lt;=300)</f>
        <v>0</v>
      </c>
      <c r="BJ158" s="180">
        <f>IF(BI158=TRUE,1,0)</f>
        <v>0</v>
      </c>
      <c r="BK158" s="173" t="b">
        <f>AND(E158=Zusammenstellung!$G$14,J158&gt;0)</f>
        <v>0</v>
      </c>
      <c r="BL158" s="180">
        <f>IF(BK158=TRUE,1,0)</f>
        <v>0</v>
      </c>
      <c r="BM158" s="173" t="b">
        <f>AND(E158=Zusammenstellung!$G$14,N158="ja")</f>
        <v>0</v>
      </c>
      <c r="BN158" s="180">
        <f t="shared" si="2"/>
        <v>0</v>
      </c>
      <c r="BO158" s="186">
        <f>IF(M158="ja",1,0)</f>
        <v>0</v>
      </c>
    </row>
    <row r="159" spans="2:67" ht="9.75" customHeight="1">
      <c r="B159" s="187"/>
      <c r="C159" s="188"/>
      <c r="D159" s="189"/>
      <c r="E159" s="21"/>
      <c r="F159" s="189"/>
      <c r="G159" s="190"/>
      <c r="H159" s="191"/>
      <c r="I159" s="192"/>
      <c r="J159" s="193"/>
      <c r="K159" s="193"/>
      <c r="L159" s="192"/>
      <c r="M159" s="167"/>
      <c r="N159" s="167"/>
      <c r="O159" s="194"/>
      <c r="P159" s="195"/>
      <c r="S159" s="173"/>
      <c r="T159" s="180"/>
      <c r="U159" s="173"/>
      <c r="V159" s="180"/>
      <c r="W159" s="173"/>
      <c r="X159" s="180"/>
      <c r="Y159" s="173"/>
      <c r="Z159" s="180"/>
      <c r="AA159" s="173"/>
      <c r="AB159" s="180"/>
      <c r="AC159" s="173"/>
      <c r="AD159" s="180"/>
      <c r="AE159" s="173"/>
      <c r="AF159" s="180"/>
      <c r="AG159" s="173"/>
      <c r="AH159" s="180"/>
      <c r="AI159" s="173"/>
      <c r="AJ159" s="180"/>
      <c r="AK159" s="173"/>
      <c r="AL159" s="180"/>
      <c r="AM159" s="173"/>
      <c r="AN159" s="180"/>
      <c r="AO159" s="173"/>
      <c r="AP159" s="180"/>
      <c r="AQ159" s="173"/>
      <c r="AR159" s="180"/>
      <c r="AS159" s="173"/>
      <c r="AT159" s="180"/>
      <c r="AU159" s="173"/>
      <c r="AV159" s="180"/>
      <c r="AW159" s="173"/>
      <c r="AX159" s="180"/>
      <c r="AY159" s="173"/>
      <c r="AZ159" s="180"/>
      <c r="BA159" s="173"/>
      <c r="BB159" s="180"/>
      <c r="BC159" s="173"/>
      <c r="BD159" s="180"/>
      <c r="BE159" s="173"/>
      <c r="BF159" s="180"/>
      <c r="BG159" s="173"/>
      <c r="BH159" s="180"/>
      <c r="BI159" s="173"/>
      <c r="BJ159" s="180"/>
      <c r="BK159" s="173"/>
      <c r="BL159" s="180"/>
      <c r="BM159" s="173"/>
      <c r="BN159" s="180"/>
      <c r="BO159" s="186"/>
    </row>
    <row r="160" spans="2:67" ht="9.75" customHeight="1">
      <c r="B160" s="187">
        <v>53</v>
      </c>
      <c r="C160" s="188"/>
      <c r="D160" s="189"/>
      <c r="E160" s="20"/>
      <c r="F160" s="189"/>
      <c r="G160" s="190"/>
      <c r="H160" s="191"/>
      <c r="I160" s="192"/>
      <c r="J160" s="193">
        <v>0</v>
      </c>
      <c r="K160" s="193">
        <v>0</v>
      </c>
      <c r="L160" s="192"/>
      <c r="M160" s="167" t="s">
        <v>26</v>
      </c>
      <c r="N160" s="167" t="s">
        <v>26</v>
      </c>
      <c r="O160" s="194"/>
      <c r="P160" s="195">
        <f>P158+1</f>
        <v>53</v>
      </c>
      <c r="S160" s="173" t="b">
        <f>AND(E160=Zusammenstellung!$B$14,(I160+J160)&gt;300)</f>
        <v>0</v>
      </c>
      <c r="T160" s="180">
        <f>IF(S160=TRUE,1,0)</f>
        <v>0</v>
      </c>
      <c r="U160" s="173" t="b">
        <f>AND(E160=Zusammenstellung!$B$14,(I160+J160)&lt;=300)</f>
        <v>0</v>
      </c>
      <c r="V160" s="180">
        <f>IF(U160=TRUE,1,0)</f>
        <v>0</v>
      </c>
      <c r="W160" s="173" t="b">
        <f>AND(E160=Zusammenstellung!$B$14,J160&gt;0)</f>
        <v>0</v>
      </c>
      <c r="X160" s="180">
        <f>IF(W160=TRUE,1,0)</f>
        <v>0</v>
      </c>
      <c r="Y160" s="173" t="b">
        <f>AND(E160=Zusammenstellung!$B$14,N160="ja")</f>
        <v>0</v>
      </c>
      <c r="Z160" s="180">
        <f>IF(Y160=TRUE,1,0)</f>
        <v>0</v>
      </c>
      <c r="AA160" s="173" t="b">
        <f>AND(E160=Zusammenstellung!$C$14,(I160+J160)&gt;300)</f>
        <v>0</v>
      </c>
      <c r="AB160" s="180">
        <f>IF(AA160=TRUE,1,0)</f>
        <v>0</v>
      </c>
      <c r="AC160" s="173" t="b">
        <f>AND(E160=Zusammenstellung!$C$14,(I160+J160)&lt;=300)</f>
        <v>0</v>
      </c>
      <c r="AD160" s="180">
        <f>IF(AC160=TRUE,1,0)</f>
        <v>0</v>
      </c>
      <c r="AE160" s="173" t="b">
        <f>AND(E160=Zusammenstellung!$C$14,J160&gt;0)</f>
        <v>0</v>
      </c>
      <c r="AF160" s="180">
        <f>IF(AE160=TRUE,1,0)</f>
        <v>0</v>
      </c>
      <c r="AG160" s="173" t="b">
        <f>AND(E160=Zusammenstellung!$C$14,N160="ja")</f>
        <v>0</v>
      </c>
      <c r="AH160" s="180">
        <f>IF(AG160=TRUE,1,0)</f>
        <v>0</v>
      </c>
      <c r="AI160" s="173" t="b">
        <f>AND(E160=Zusammenstellung!$D$14,(I160+J160)&gt;300)</f>
        <v>0</v>
      </c>
      <c r="AJ160" s="180">
        <f>IF(AI160=TRUE,1,0)</f>
        <v>0</v>
      </c>
      <c r="AK160" s="173" t="b">
        <f>AND(E160=Zusammenstellung!$D$14,(I160+J160)&lt;=300)</f>
        <v>0</v>
      </c>
      <c r="AL160" s="180">
        <f>IF(AK160=TRUE,1,0)</f>
        <v>0</v>
      </c>
      <c r="AM160" s="173" t="b">
        <f>AND(E160=Zusammenstellung!$D$14,J160&gt;0)</f>
        <v>0</v>
      </c>
      <c r="AN160" s="180">
        <f>IF(AM160=TRUE,1,0)</f>
        <v>0</v>
      </c>
      <c r="AO160" s="173" t="b">
        <f>AND(E160=Zusammenstellung!$D$14,N160="ja")</f>
        <v>0</v>
      </c>
      <c r="AP160" s="180">
        <f>IF(AO160=TRUE,1,0)</f>
        <v>0</v>
      </c>
      <c r="AQ160" s="173" t="b">
        <f>AND(E160=Zusammenstellung!$E$14,(I160+J160)&gt;300)</f>
        <v>0</v>
      </c>
      <c r="AR160" s="180">
        <f>IF(AQ160=TRUE,1,0)</f>
        <v>0</v>
      </c>
      <c r="AS160" s="173" t="b">
        <f>AND(E160=Zusammenstellung!$E$14,(I160+J160)&lt;=300)</f>
        <v>0</v>
      </c>
      <c r="AT160" s="180">
        <f>IF(AS160=TRUE,1,0)</f>
        <v>0</v>
      </c>
      <c r="AU160" s="173" t="b">
        <f>AND(E160=Zusammenstellung!$E$14,J160&gt;0)</f>
        <v>0</v>
      </c>
      <c r="AV160" s="180">
        <f>IF(AU160=TRUE,1,0)</f>
        <v>0</v>
      </c>
      <c r="AW160" s="173" t="b">
        <f>AND(E160=Zusammenstellung!$E$14,N160="ja")</f>
        <v>0</v>
      </c>
      <c r="AX160" s="180">
        <f>IF(AW160=TRUE,1,0)</f>
        <v>0</v>
      </c>
      <c r="AY160" s="173" t="b">
        <f>AND(E160=Zusammenstellung!$F$14,(I160+J160)&gt;300)</f>
        <v>0</v>
      </c>
      <c r="AZ160" s="180">
        <f>IF(AY160=TRUE,1,0)</f>
        <v>0</v>
      </c>
      <c r="BA160" s="173" t="b">
        <f>AND(E160=Zusammenstellung!$F$14,(I160+J160)&lt;=300)</f>
        <v>0</v>
      </c>
      <c r="BB160" s="180">
        <f>IF(BA160=TRUE,1,0)</f>
        <v>0</v>
      </c>
      <c r="BC160" s="173" t="b">
        <f>AND(E160=Zusammenstellung!$F$14,J160&gt;0)</f>
        <v>0</v>
      </c>
      <c r="BD160" s="180">
        <f>IF(BC160=TRUE,1,0)</f>
        <v>0</v>
      </c>
      <c r="BE160" s="173" t="b">
        <f>AND(E160=Zusammenstellung!$F$14,N160="ja")</f>
        <v>0</v>
      </c>
      <c r="BF160" s="180">
        <f>IF(BE160=TRUE,1,0)</f>
        <v>0</v>
      </c>
      <c r="BG160" s="173" t="b">
        <f>AND(E160=Zusammenstellung!$G$14,(I160+J160)&gt;300)</f>
        <v>0</v>
      </c>
      <c r="BH160" s="180">
        <f aca="true" t="shared" si="3" ref="BH160:BH174">IF(BG160=TRUE,1,0)</f>
        <v>0</v>
      </c>
      <c r="BI160" s="173" t="b">
        <f>AND(E160=Zusammenstellung!$G$14,(I160+J160)&lt;=300)</f>
        <v>0</v>
      </c>
      <c r="BJ160" s="180">
        <f aca="true" t="shared" si="4" ref="BJ160:BJ174">IF(BI160=TRUE,1,0)</f>
        <v>0</v>
      </c>
      <c r="BK160" s="173" t="b">
        <f>AND(E160=Zusammenstellung!$G$14,J160&gt;0)</f>
        <v>0</v>
      </c>
      <c r="BL160" s="180">
        <f aca="true" t="shared" si="5" ref="BL160:BL174">IF(BK160=TRUE,1,0)</f>
        <v>0</v>
      </c>
      <c r="BM160" s="173" t="b">
        <f>AND(E160=Zusammenstellung!$G$14,N160="ja")</f>
        <v>0</v>
      </c>
      <c r="BN160" s="180">
        <f t="shared" si="2"/>
        <v>0</v>
      </c>
      <c r="BO160" s="186">
        <f>IF(M160="ja",1,0)</f>
        <v>0</v>
      </c>
    </row>
    <row r="161" spans="2:67" ht="9.75" customHeight="1">
      <c r="B161" s="187"/>
      <c r="C161" s="188"/>
      <c r="D161" s="189"/>
      <c r="E161" s="21"/>
      <c r="F161" s="189"/>
      <c r="G161" s="190"/>
      <c r="H161" s="191"/>
      <c r="I161" s="192"/>
      <c r="J161" s="193"/>
      <c r="K161" s="193"/>
      <c r="L161" s="192"/>
      <c r="M161" s="167"/>
      <c r="N161" s="167"/>
      <c r="O161" s="194"/>
      <c r="P161" s="195"/>
      <c r="S161" s="173"/>
      <c r="T161" s="180"/>
      <c r="U161" s="173"/>
      <c r="V161" s="180"/>
      <c r="W161" s="173"/>
      <c r="X161" s="180"/>
      <c r="Y161" s="173"/>
      <c r="Z161" s="180"/>
      <c r="AA161" s="173"/>
      <c r="AB161" s="180"/>
      <c r="AC161" s="173"/>
      <c r="AD161" s="180"/>
      <c r="AE161" s="173"/>
      <c r="AF161" s="180"/>
      <c r="AG161" s="173"/>
      <c r="AH161" s="180"/>
      <c r="AI161" s="173"/>
      <c r="AJ161" s="180"/>
      <c r="AK161" s="173"/>
      <c r="AL161" s="180"/>
      <c r="AM161" s="173"/>
      <c r="AN161" s="180"/>
      <c r="AO161" s="173"/>
      <c r="AP161" s="180"/>
      <c r="AQ161" s="173"/>
      <c r="AR161" s="180"/>
      <c r="AS161" s="173"/>
      <c r="AT161" s="180"/>
      <c r="AU161" s="173"/>
      <c r="AV161" s="180"/>
      <c r="AW161" s="173"/>
      <c r="AX161" s="180"/>
      <c r="AY161" s="173"/>
      <c r="AZ161" s="180"/>
      <c r="BA161" s="173"/>
      <c r="BB161" s="180"/>
      <c r="BC161" s="173"/>
      <c r="BD161" s="180"/>
      <c r="BE161" s="173"/>
      <c r="BF161" s="180"/>
      <c r="BG161" s="173"/>
      <c r="BH161" s="180"/>
      <c r="BI161" s="173"/>
      <c r="BJ161" s="180"/>
      <c r="BK161" s="173"/>
      <c r="BL161" s="180"/>
      <c r="BM161" s="173"/>
      <c r="BN161" s="180"/>
      <c r="BO161" s="186"/>
    </row>
    <row r="162" spans="2:67" ht="9.75" customHeight="1">
      <c r="B162" s="187">
        <v>54</v>
      </c>
      <c r="C162" s="188"/>
      <c r="D162" s="189"/>
      <c r="E162" s="20"/>
      <c r="F162" s="189"/>
      <c r="G162" s="190"/>
      <c r="H162" s="191"/>
      <c r="I162" s="192"/>
      <c r="J162" s="193">
        <v>0</v>
      </c>
      <c r="K162" s="193">
        <v>0</v>
      </c>
      <c r="L162" s="192"/>
      <c r="M162" s="167" t="s">
        <v>26</v>
      </c>
      <c r="N162" s="167" t="s">
        <v>26</v>
      </c>
      <c r="O162" s="194"/>
      <c r="P162" s="195">
        <f>P160+1</f>
        <v>54</v>
      </c>
      <c r="S162" s="173" t="b">
        <f>AND(E162=Zusammenstellung!$B$14,(I162+J162)&gt;300)</f>
        <v>0</v>
      </c>
      <c r="T162" s="180">
        <f>IF(S162=TRUE,1,0)</f>
        <v>0</v>
      </c>
      <c r="U162" s="173" t="b">
        <f>AND(E162=Zusammenstellung!$B$14,(I162+J162)&lt;=300)</f>
        <v>0</v>
      </c>
      <c r="V162" s="180">
        <f>IF(U162=TRUE,1,0)</f>
        <v>0</v>
      </c>
      <c r="W162" s="173" t="b">
        <f>AND(E162=Zusammenstellung!$B$14,J162&gt;0)</f>
        <v>0</v>
      </c>
      <c r="X162" s="180">
        <f>IF(W162=TRUE,1,0)</f>
        <v>0</v>
      </c>
      <c r="Y162" s="173" t="b">
        <f>AND(E162=Zusammenstellung!$B$14,N162="ja")</f>
        <v>0</v>
      </c>
      <c r="Z162" s="180">
        <f>IF(Y162=TRUE,1,0)</f>
        <v>0</v>
      </c>
      <c r="AA162" s="173" t="b">
        <f>AND(E162=Zusammenstellung!$C$14,(I162+J162)&gt;300)</f>
        <v>0</v>
      </c>
      <c r="AB162" s="180">
        <f>IF(AA162=TRUE,1,0)</f>
        <v>0</v>
      </c>
      <c r="AC162" s="173" t="b">
        <f>AND(E162=Zusammenstellung!$C$14,(I162+J162)&lt;=300)</f>
        <v>0</v>
      </c>
      <c r="AD162" s="180">
        <f>IF(AC162=TRUE,1,0)</f>
        <v>0</v>
      </c>
      <c r="AE162" s="173" t="b">
        <f>AND(E162=Zusammenstellung!$C$14,J162&gt;0)</f>
        <v>0</v>
      </c>
      <c r="AF162" s="180">
        <f>IF(AE162=TRUE,1,0)</f>
        <v>0</v>
      </c>
      <c r="AG162" s="173" t="b">
        <f>AND(E162=Zusammenstellung!$C$14,N162="ja")</f>
        <v>0</v>
      </c>
      <c r="AH162" s="180">
        <f>IF(AG162=TRUE,1,0)</f>
        <v>0</v>
      </c>
      <c r="AI162" s="173" t="b">
        <f>AND(E162=Zusammenstellung!$D$14,(I162+J162)&gt;300)</f>
        <v>0</v>
      </c>
      <c r="AJ162" s="180">
        <f>IF(AI162=TRUE,1,0)</f>
        <v>0</v>
      </c>
      <c r="AK162" s="173" t="b">
        <f>AND(E162=Zusammenstellung!$D$14,(I162+J162)&lt;=300)</f>
        <v>0</v>
      </c>
      <c r="AL162" s="180">
        <f>IF(AK162=TRUE,1,0)</f>
        <v>0</v>
      </c>
      <c r="AM162" s="173" t="b">
        <f>AND(E162=Zusammenstellung!$D$14,J162&gt;0)</f>
        <v>0</v>
      </c>
      <c r="AN162" s="180">
        <f>IF(AM162=TRUE,1,0)</f>
        <v>0</v>
      </c>
      <c r="AO162" s="173" t="b">
        <f>AND(E162=Zusammenstellung!$D$14,N162="ja")</f>
        <v>0</v>
      </c>
      <c r="AP162" s="180">
        <f>IF(AO162=TRUE,1,0)</f>
        <v>0</v>
      </c>
      <c r="AQ162" s="173" t="b">
        <f>AND(E162=Zusammenstellung!$E$14,(I162+J162)&gt;300)</f>
        <v>0</v>
      </c>
      <c r="AR162" s="180">
        <f>IF(AQ162=TRUE,1,0)</f>
        <v>0</v>
      </c>
      <c r="AS162" s="173" t="b">
        <f>AND(E162=Zusammenstellung!$E$14,(I162+J162)&lt;=300)</f>
        <v>0</v>
      </c>
      <c r="AT162" s="180">
        <f>IF(AS162=TRUE,1,0)</f>
        <v>0</v>
      </c>
      <c r="AU162" s="173" t="b">
        <f>AND(E162=Zusammenstellung!$E$14,J162&gt;0)</f>
        <v>0</v>
      </c>
      <c r="AV162" s="180">
        <f>IF(AU162=TRUE,1,0)</f>
        <v>0</v>
      </c>
      <c r="AW162" s="173" t="b">
        <f>AND(E162=Zusammenstellung!$E$14,N162="ja")</f>
        <v>0</v>
      </c>
      <c r="AX162" s="180">
        <f>IF(AW162=TRUE,1,0)</f>
        <v>0</v>
      </c>
      <c r="AY162" s="173" t="b">
        <f>AND(E162=Zusammenstellung!$F$14,(I162+J162)&gt;300)</f>
        <v>0</v>
      </c>
      <c r="AZ162" s="180">
        <f>IF(AY162=TRUE,1,0)</f>
        <v>0</v>
      </c>
      <c r="BA162" s="173" t="b">
        <f>AND(E162=Zusammenstellung!$F$14,(I162+J162)&lt;=300)</f>
        <v>0</v>
      </c>
      <c r="BB162" s="180">
        <f>IF(BA162=TRUE,1,0)</f>
        <v>0</v>
      </c>
      <c r="BC162" s="173" t="b">
        <f>AND(E162=Zusammenstellung!$F$14,J162&gt;0)</f>
        <v>0</v>
      </c>
      <c r="BD162" s="180">
        <f>IF(BC162=TRUE,1,0)</f>
        <v>0</v>
      </c>
      <c r="BE162" s="173" t="b">
        <f>AND(E162=Zusammenstellung!$F$14,N162="ja")</f>
        <v>0</v>
      </c>
      <c r="BF162" s="180">
        <f>IF(BE162=TRUE,1,0)</f>
        <v>0</v>
      </c>
      <c r="BG162" s="173" t="b">
        <f>AND(E162=Zusammenstellung!$G$14,(I162+J162)&gt;300)</f>
        <v>0</v>
      </c>
      <c r="BH162" s="180">
        <f t="shared" si="3"/>
        <v>0</v>
      </c>
      <c r="BI162" s="173" t="b">
        <f>AND(E162=Zusammenstellung!$G$14,(I162+J162)&lt;=300)</f>
        <v>0</v>
      </c>
      <c r="BJ162" s="180">
        <f t="shared" si="4"/>
        <v>0</v>
      </c>
      <c r="BK162" s="173" t="b">
        <f>AND(E162=Zusammenstellung!$G$14,J162&gt;0)</f>
        <v>0</v>
      </c>
      <c r="BL162" s="180">
        <f t="shared" si="5"/>
        <v>0</v>
      </c>
      <c r="BM162" s="173" t="b">
        <f>AND(E162=Zusammenstellung!$G$14,N162="ja")</f>
        <v>0</v>
      </c>
      <c r="BN162" s="180">
        <f t="shared" si="2"/>
        <v>0</v>
      </c>
      <c r="BO162" s="186">
        <f>IF(M162="ja",1,0)</f>
        <v>0</v>
      </c>
    </row>
    <row r="163" spans="2:67" ht="9.75" customHeight="1">
      <c r="B163" s="187"/>
      <c r="C163" s="188"/>
      <c r="D163" s="189"/>
      <c r="E163" s="21"/>
      <c r="F163" s="189"/>
      <c r="G163" s="190"/>
      <c r="H163" s="191"/>
      <c r="I163" s="192"/>
      <c r="J163" s="193"/>
      <c r="K163" s="193"/>
      <c r="L163" s="192"/>
      <c r="M163" s="167"/>
      <c r="N163" s="167"/>
      <c r="O163" s="194"/>
      <c r="P163" s="195"/>
      <c r="S163" s="173"/>
      <c r="T163" s="180"/>
      <c r="U163" s="173"/>
      <c r="V163" s="180"/>
      <c r="W163" s="173"/>
      <c r="X163" s="180"/>
      <c r="Y163" s="173"/>
      <c r="Z163" s="180"/>
      <c r="AA163" s="173"/>
      <c r="AB163" s="180"/>
      <c r="AC163" s="173"/>
      <c r="AD163" s="180"/>
      <c r="AE163" s="173"/>
      <c r="AF163" s="180"/>
      <c r="AG163" s="173"/>
      <c r="AH163" s="180"/>
      <c r="AI163" s="173"/>
      <c r="AJ163" s="180"/>
      <c r="AK163" s="173"/>
      <c r="AL163" s="180"/>
      <c r="AM163" s="173"/>
      <c r="AN163" s="180"/>
      <c r="AO163" s="173"/>
      <c r="AP163" s="180"/>
      <c r="AQ163" s="173"/>
      <c r="AR163" s="180"/>
      <c r="AS163" s="173"/>
      <c r="AT163" s="180"/>
      <c r="AU163" s="173"/>
      <c r="AV163" s="180"/>
      <c r="AW163" s="173"/>
      <c r="AX163" s="180"/>
      <c r="AY163" s="173"/>
      <c r="AZ163" s="180"/>
      <c r="BA163" s="173"/>
      <c r="BB163" s="180"/>
      <c r="BC163" s="173"/>
      <c r="BD163" s="180"/>
      <c r="BE163" s="173"/>
      <c r="BF163" s="180"/>
      <c r="BG163" s="173"/>
      <c r="BH163" s="180"/>
      <c r="BI163" s="173"/>
      <c r="BJ163" s="180"/>
      <c r="BK163" s="173"/>
      <c r="BL163" s="180"/>
      <c r="BM163" s="173"/>
      <c r="BN163" s="180"/>
      <c r="BO163" s="186"/>
    </row>
    <row r="164" spans="2:67" ht="9.75" customHeight="1">
      <c r="B164" s="187">
        <v>55</v>
      </c>
      <c r="C164" s="188"/>
      <c r="D164" s="189"/>
      <c r="E164" s="20"/>
      <c r="F164" s="189"/>
      <c r="G164" s="190"/>
      <c r="H164" s="191"/>
      <c r="I164" s="192"/>
      <c r="J164" s="193">
        <v>0</v>
      </c>
      <c r="K164" s="193">
        <v>0</v>
      </c>
      <c r="L164" s="192"/>
      <c r="M164" s="167" t="s">
        <v>26</v>
      </c>
      <c r="N164" s="167" t="s">
        <v>26</v>
      </c>
      <c r="O164" s="194"/>
      <c r="P164" s="195">
        <f>P162+1</f>
        <v>55</v>
      </c>
      <c r="S164" s="173" t="b">
        <f>AND(E164=Zusammenstellung!$B$14,(I164+J164)&gt;300)</f>
        <v>0</v>
      </c>
      <c r="T164" s="180">
        <f>IF(S164=TRUE,1,0)</f>
        <v>0</v>
      </c>
      <c r="U164" s="173" t="b">
        <f>AND(E164=Zusammenstellung!$B$14,(I164+J164)&lt;=300)</f>
        <v>0</v>
      </c>
      <c r="V164" s="180">
        <f>IF(U164=TRUE,1,0)</f>
        <v>0</v>
      </c>
      <c r="W164" s="173" t="b">
        <f>AND(E164=Zusammenstellung!$B$14,J164&gt;0)</f>
        <v>0</v>
      </c>
      <c r="X164" s="180">
        <f>IF(W164=TRUE,1,0)</f>
        <v>0</v>
      </c>
      <c r="Y164" s="173" t="b">
        <f>AND(E164=Zusammenstellung!$B$14,N164="ja")</f>
        <v>0</v>
      </c>
      <c r="Z164" s="180">
        <f>IF(Y164=TRUE,1,0)</f>
        <v>0</v>
      </c>
      <c r="AA164" s="173" t="b">
        <f>AND(E164=Zusammenstellung!$C$14,(I164+J164)&gt;300)</f>
        <v>0</v>
      </c>
      <c r="AB164" s="180">
        <f>IF(AA164=TRUE,1,0)</f>
        <v>0</v>
      </c>
      <c r="AC164" s="173" t="b">
        <f>AND(E164=Zusammenstellung!$C$14,(I164+J164)&lt;=300)</f>
        <v>0</v>
      </c>
      <c r="AD164" s="180">
        <f>IF(AC164=TRUE,1,0)</f>
        <v>0</v>
      </c>
      <c r="AE164" s="173" t="b">
        <f>AND(E164=Zusammenstellung!$C$14,J164&gt;0)</f>
        <v>0</v>
      </c>
      <c r="AF164" s="180">
        <f>IF(AE164=TRUE,1,0)</f>
        <v>0</v>
      </c>
      <c r="AG164" s="173" t="b">
        <f>AND(E164=Zusammenstellung!$C$14,N164="ja")</f>
        <v>0</v>
      </c>
      <c r="AH164" s="180">
        <f>IF(AG164=TRUE,1,0)</f>
        <v>0</v>
      </c>
      <c r="AI164" s="173" t="b">
        <f>AND(E164=Zusammenstellung!$D$14,(I164+J164)&gt;300)</f>
        <v>0</v>
      </c>
      <c r="AJ164" s="180">
        <f>IF(AI164=TRUE,1,0)</f>
        <v>0</v>
      </c>
      <c r="AK164" s="173" t="b">
        <f>AND(E164=Zusammenstellung!$D$14,(I164+J164)&lt;=300)</f>
        <v>0</v>
      </c>
      <c r="AL164" s="180">
        <f>IF(AK164=TRUE,1,0)</f>
        <v>0</v>
      </c>
      <c r="AM164" s="173" t="b">
        <f>AND(E164=Zusammenstellung!$D$14,J164&gt;0)</f>
        <v>0</v>
      </c>
      <c r="AN164" s="180">
        <f>IF(AM164=TRUE,1,0)</f>
        <v>0</v>
      </c>
      <c r="AO164" s="173" t="b">
        <f>AND(E164=Zusammenstellung!$D$14,N164="ja")</f>
        <v>0</v>
      </c>
      <c r="AP164" s="180">
        <f>IF(AO164=TRUE,1,0)</f>
        <v>0</v>
      </c>
      <c r="AQ164" s="173" t="b">
        <f>AND(E164=Zusammenstellung!$E$14,(I164+J164)&gt;300)</f>
        <v>0</v>
      </c>
      <c r="AR164" s="180">
        <f>IF(AQ164=TRUE,1,0)</f>
        <v>0</v>
      </c>
      <c r="AS164" s="173" t="b">
        <f>AND(E164=Zusammenstellung!$E$14,(I164+J164)&lt;=300)</f>
        <v>0</v>
      </c>
      <c r="AT164" s="180">
        <f>IF(AS164=TRUE,1,0)</f>
        <v>0</v>
      </c>
      <c r="AU164" s="173" t="b">
        <f>AND(E164=Zusammenstellung!$E$14,J164&gt;0)</f>
        <v>0</v>
      </c>
      <c r="AV164" s="180">
        <f>IF(AU164=TRUE,1,0)</f>
        <v>0</v>
      </c>
      <c r="AW164" s="173" t="b">
        <f>AND(E164=Zusammenstellung!$E$14,N164="ja")</f>
        <v>0</v>
      </c>
      <c r="AX164" s="180">
        <f>IF(AW164=TRUE,1,0)</f>
        <v>0</v>
      </c>
      <c r="AY164" s="173" t="b">
        <f>AND(E164=Zusammenstellung!$F$14,(I164+J164)&gt;300)</f>
        <v>0</v>
      </c>
      <c r="AZ164" s="180">
        <f>IF(AY164=TRUE,1,0)</f>
        <v>0</v>
      </c>
      <c r="BA164" s="173" t="b">
        <f>AND(E164=Zusammenstellung!$F$14,(I164+J164)&lt;=300)</f>
        <v>0</v>
      </c>
      <c r="BB164" s="180">
        <f>IF(BA164=TRUE,1,0)</f>
        <v>0</v>
      </c>
      <c r="BC164" s="173" t="b">
        <f>AND(E164=Zusammenstellung!$F$14,J164&gt;0)</f>
        <v>0</v>
      </c>
      <c r="BD164" s="180">
        <f>IF(BC164=TRUE,1,0)</f>
        <v>0</v>
      </c>
      <c r="BE164" s="173" t="b">
        <f>AND(E164=Zusammenstellung!$F$14,N164="ja")</f>
        <v>0</v>
      </c>
      <c r="BF164" s="180">
        <f>IF(BE164=TRUE,1,0)</f>
        <v>0</v>
      </c>
      <c r="BG164" s="173" t="b">
        <f>AND(E164=Zusammenstellung!$G$14,(I164+J164)&gt;300)</f>
        <v>0</v>
      </c>
      <c r="BH164" s="180">
        <f t="shared" si="3"/>
        <v>0</v>
      </c>
      <c r="BI164" s="173" t="b">
        <f>AND(E164=Zusammenstellung!$G$14,(I164+J164)&lt;=300)</f>
        <v>0</v>
      </c>
      <c r="BJ164" s="180">
        <f t="shared" si="4"/>
        <v>0</v>
      </c>
      <c r="BK164" s="173" t="b">
        <f>AND(E164=Zusammenstellung!$G$14,J164&gt;0)</f>
        <v>0</v>
      </c>
      <c r="BL164" s="180">
        <f t="shared" si="5"/>
        <v>0</v>
      </c>
      <c r="BM164" s="173" t="b">
        <f>AND(E164=Zusammenstellung!$G$14,N164="ja")</f>
        <v>0</v>
      </c>
      <c r="BN164" s="180">
        <f t="shared" si="2"/>
        <v>0</v>
      </c>
      <c r="BO164" s="186">
        <f>IF(M164="ja",1,0)</f>
        <v>0</v>
      </c>
    </row>
    <row r="165" spans="2:67" ht="9.75" customHeight="1">
      <c r="B165" s="187"/>
      <c r="C165" s="188"/>
      <c r="D165" s="189"/>
      <c r="E165" s="21"/>
      <c r="F165" s="189"/>
      <c r="G165" s="190"/>
      <c r="H165" s="191"/>
      <c r="I165" s="192"/>
      <c r="J165" s="193"/>
      <c r="K165" s="193"/>
      <c r="L165" s="192"/>
      <c r="M165" s="167"/>
      <c r="N165" s="167"/>
      <c r="O165" s="194"/>
      <c r="P165" s="195"/>
      <c r="S165" s="173"/>
      <c r="T165" s="180"/>
      <c r="U165" s="173"/>
      <c r="V165" s="180"/>
      <c r="W165" s="173"/>
      <c r="X165" s="180"/>
      <c r="Y165" s="173"/>
      <c r="Z165" s="180"/>
      <c r="AA165" s="173"/>
      <c r="AB165" s="180"/>
      <c r="AC165" s="173"/>
      <c r="AD165" s="180"/>
      <c r="AE165" s="173"/>
      <c r="AF165" s="180"/>
      <c r="AG165" s="173"/>
      <c r="AH165" s="180"/>
      <c r="AI165" s="173"/>
      <c r="AJ165" s="180"/>
      <c r="AK165" s="173"/>
      <c r="AL165" s="180"/>
      <c r="AM165" s="173"/>
      <c r="AN165" s="180"/>
      <c r="AO165" s="173"/>
      <c r="AP165" s="180"/>
      <c r="AQ165" s="173"/>
      <c r="AR165" s="180"/>
      <c r="AS165" s="173"/>
      <c r="AT165" s="180"/>
      <c r="AU165" s="173"/>
      <c r="AV165" s="180"/>
      <c r="AW165" s="173"/>
      <c r="AX165" s="180"/>
      <c r="AY165" s="173"/>
      <c r="AZ165" s="180"/>
      <c r="BA165" s="173"/>
      <c r="BB165" s="180"/>
      <c r="BC165" s="173"/>
      <c r="BD165" s="180"/>
      <c r="BE165" s="173"/>
      <c r="BF165" s="180"/>
      <c r="BG165" s="173"/>
      <c r="BH165" s="180"/>
      <c r="BI165" s="173"/>
      <c r="BJ165" s="180"/>
      <c r="BK165" s="173"/>
      <c r="BL165" s="180"/>
      <c r="BM165" s="173"/>
      <c r="BN165" s="180"/>
      <c r="BO165" s="186"/>
    </row>
    <row r="166" spans="2:67" ht="9.75" customHeight="1">
      <c r="B166" s="187">
        <v>56</v>
      </c>
      <c r="C166" s="188"/>
      <c r="D166" s="189"/>
      <c r="E166" s="20"/>
      <c r="F166" s="189"/>
      <c r="G166" s="190"/>
      <c r="H166" s="191"/>
      <c r="I166" s="192"/>
      <c r="J166" s="193">
        <v>0</v>
      </c>
      <c r="K166" s="193">
        <v>0</v>
      </c>
      <c r="L166" s="192"/>
      <c r="M166" s="167" t="s">
        <v>26</v>
      </c>
      <c r="N166" s="167" t="s">
        <v>26</v>
      </c>
      <c r="O166" s="194"/>
      <c r="P166" s="195">
        <f>P164+1</f>
        <v>56</v>
      </c>
      <c r="S166" s="173" t="b">
        <f>AND(E166=Zusammenstellung!$B$14,(I166+J166)&gt;300)</f>
        <v>0</v>
      </c>
      <c r="T166" s="180">
        <f>IF(S166=TRUE,1,0)</f>
        <v>0</v>
      </c>
      <c r="U166" s="173" t="b">
        <f>AND(E166=Zusammenstellung!$B$14,(I166+J166)&lt;=300)</f>
        <v>0</v>
      </c>
      <c r="V166" s="180">
        <f>IF(U166=TRUE,1,0)</f>
        <v>0</v>
      </c>
      <c r="W166" s="173" t="b">
        <f>AND(E166=Zusammenstellung!$B$14,J166&gt;0)</f>
        <v>0</v>
      </c>
      <c r="X166" s="180">
        <f>IF(W166=TRUE,1,0)</f>
        <v>0</v>
      </c>
      <c r="Y166" s="173" t="b">
        <f>AND(E166=Zusammenstellung!$B$14,N166="ja")</f>
        <v>0</v>
      </c>
      <c r="Z166" s="180">
        <f>IF(Y166=TRUE,1,0)</f>
        <v>0</v>
      </c>
      <c r="AA166" s="173" t="b">
        <f>AND(E166=Zusammenstellung!$C$14,(I166+J166)&gt;300)</f>
        <v>0</v>
      </c>
      <c r="AB166" s="180">
        <f>IF(AA166=TRUE,1,0)</f>
        <v>0</v>
      </c>
      <c r="AC166" s="173" t="b">
        <f>AND(E166=Zusammenstellung!$C$14,(I166+J166)&lt;=300)</f>
        <v>0</v>
      </c>
      <c r="AD166" s="180">
        <f>IF(AC166=TRUE,1,0)</f>
        <v>0</v>
      </c>
      <c r="AE166" s="173" t="b">
        <f>AND(E166=Zusammenstellung!$C$14,J166&gt;0)</f>
        <v>0</v>
      </c>
      <c r="AF166" s="180">
        <f>IF(AE166=TRUE,1,0)</f>
        <v>0</v>
      </c>
      <c r="AG166" s="173" t="b">
        <f>AND(E166=Zusammenstellung!$C$14,N166="ja")</f>
        <v>0</v>
      </c>
      <c r="AH166" s="180">
        <f>IF(AG166=TRUE,1,0)</f>
        <v>0</v>
      </c>
      <c r="AI166" s="173" t="b">
        <f>AND(E166=Zusammenstellung!$D$14,(I166+J166)&gt;300)</f>
        <v>0</v>
      </c>
      <c r="AJ166" s="180">
        <f>IF(AI166=TRUE,1,0)</f>
        <v>0</v>
      </c>
      <c r="AK166" s="173" t="b">
        <f>AND(E166=Zusammenstellung!$D$14,(I166+J166)&lt;=300)</f>
        <v>0</v>
      </c>
      <c r="AL166" s="180">
        <f>IF(AK166=TRUE,1,0)</f>
        <v>0</v>
      </c>
      <c r="AM166" s="173" t="b">
        <f>AND(E166=Zusammenstellung!$D$14,J166&gt;0)</f>
        <v>0</v>
      </c>
      <c r="AN166" s="180">
        <f>IF(AM166=TRUE,1,0)</f>
        <v>0</v>
      </c>
      <c r="AO166" s="173" t="b">
        <f>AND(E166=Zusammenstellung!$D$14,N166="ja")</f>
        <v>0</v>
      </c>
      <c r="AP166" s="180">
        <f>IF(AO166=TRUE,1,0)</f>
        <v>0</v>
      </c>
      <c r="AQ166" s="173" t="b">
        <f>AND(E166=Zusammenstellung!$E$14,(I166+J166)&gt;300)</f>
        <v>0</v>
      </c>
      <c r="AR166" s="180">
        <f>IF(AQ166=TRUE,1,0)</f>
        <v>0</v>
      </c>
      <c r="AS166" s="173" t="b">
        <f>AND(E166=Zusammenstellung!$E$14,(I166+J166)&lt;=300)</f>
        <v>0</v>
      </c>
      <c r="AT166" s="180">
        <f>IF(AS166=TRUE,1,0)</f>
        <v>0</v>
      </c>
      <c r="AU166" s="173" t="b">
        <f>AND(E166=Zusammenstellung!$E$14,J166&gt;0)</f>
        <v>0</v>
      </c>
      <c r="AV166" s="180">
        <f>IF(AU166=TRUE,1,0)</f>
        <v>0</v>
      </c>
      <c r="AW166" s="173" t="b">
        <f>AND(E166=Zusammenstellung!$E$14,N166="ja")</f>
        <v>0</v>
      </c>
      <c r="AX166" s="180">
        <f>IF(AW166=TRUE,1,0)</f>
        <v>0</v>
      </c>
      <c r="AY166" s="173" t="b">
        <f>AND(E166=Zusammenstellung!$F$14,(I166+J166)&gt;300)</f>
        <v>0</v>
      </c>
      <c r="AZ166" s="180">
        <f>IF(AY166=TRUE,1,0)</f>
        <v>0</v>
      </c>
      <c r="BA166" s="173" t="b">
        <f>AND(E166=Zusammenstellung!$F$14,(I166+J166)&lt;=300)</f>
        <v>0</v>
      </c>
      <c r="BB166" s="180">
        <f>IF(BA166=TRUE,1,0)</f>
        <v>0</v>
      </c>
      <c r="BC166" s="173" t="b">
        <f>AND(E166=Zusammenstellung!$F$14,J166&gt;0)</f>
        <v>0</v>
      </c>
      <c r="BD166" s="180">
        <f>IF(BC166=TRUE,1,0)</f>
        <v>0</v>
      </c>
      <c r="BE166" s="173" t="b">
        <f>AND(E166=Zusammenstellung!$F$14,N166="ja")</f>
        <v>0</v>
      </c>
      <c r="BF166" s="180">
        <f>IF(BE166=TRUE,1,0)</f>
        <v>0</v>
      </c>
      <c r="BG166" s="173" t="b">
        <f>AND(E166=Zusammenstellung!$G$14,(I166+J166)&gt;300)</f>
        <v>0</v>
      </c>
      <c r="BH166" s="180">
        <f t="shared" si="3"/>
        <v>0</v>
      </c>
      <c r="BI166" s="173" t="b">
        <f>AND(E166=Zusammenstellung!$G$14,(I166+J166)&lt;=300)</f>
        <v>0</v>
      </c>
      <c r="BJ166" s="180">
        <f t="shared" si="4"/>
        <v>0</v>
      </c>
      <c r="BK166" s="173" t="b">
        <f>AND(E166=Zusammenstellung!$G$14,J166&gt;0)</f>
        <v>0</v>
      </c>
      <c r="BL166" s="180">
        <f t="shared" si="5"/>
        <v>0</v>
      </c>
      <c r="BM166" s="173" t="b">
        <f>AND(E166=Zusammenstellung!$G$14,N166="ja")</f>
        <v>0</v>
      </c>
      <c r="BN166" s="180">
        <f t="shared" si="2"/>
        <v>0</v>
      </c>
      <c r="BO166" s="186">
        <f>IF(M166="ja",1,0)</f>
        <v>0</v>
      </c>
    </row>
    <row r="167" spans="2:67" ht="9.75" customHeight="1">
      <c r="B167" s="187"/>
      <c r="C167" s="188"/>
      <c r="D167" s="189"/>
      <c r="E167" s="21"/>
      <c r="F167" s="189"/>
      <c r="G167" s="190"/>
      <c r="H167" s="191"/>
      <c r="I167" s="192"/>
      <c r="J167" s="193"/>
      <c r="K167" s="193"/>
      <c r="L167" s="192"/>
      <c r="M167" s="167"/>
      <c r="N167" s="167"/>
      <c r="O167" s="194"/>
      <c r="P167" s="195"/>
      <c r="S167" s="173"/>
      <c r="T167" s="180"/>
      <c r="U167" s="173"/>
      <c r="V167" s="180"/>
      <c r="W167" s="173"/>
      <c r="X167" s="180"/>
      <c r="Y167" s="173"/>
      <c r="Z167" s="180"/>
      <c r="AA167" s="173"/>
      <c r="AB167" s="180"/>
      <c r="AC167" s="173"/>
      <c r="AD167" s="180"/>
      <c r="AE167" s="173"/>
      <c r="AF167" s="180"/>
      <c r="AG167" s="173"/>
      <c r="AH167" s="180"/>
      <c r="AI167" s="173"/>
      <c r="AJ167" s="180"/>
      <c r="AK167" s="173"/>
      <c r="AL167" s="180"/>
      <c r="AM167" s="173"/>
      <c r="AN167" s="180"/>
      <c r="AO167" s="173"/>
      <c r="AP167" s="180"/>
      <c r="AQ167" s="173"/>
      <c r="AR167" s="180"/>
      <c r="AS167" s="173"/>
      <c r="AT167" s="180"/>
      <c r="AU167" s="173"/>
      <c r="AV167" s="180"/>
      <c r="AW167" s="173"/>
      <c r="AX167" s="180"/>
      <c r="AY167" s="173"/>
      <c r="AZ167" s="180"/>
      <c r="BA167" s="173"/>
      <c r="BB167" s="180"/>
      <c r="BC167" s="173"/>
      <c r="BD167" s="180"/>
      <c r="BE167" s="173"/>
      <c r="BF167" s="180"/>
      <c r="BG167" s="173"/>
      <c r="BH167" s="180"/>
      <c r="BI167" s="173"/>
      <c r="BJ167" s="180"/>
      <c r="BK167" s="173"/>
      <c r="BL167" s="180"/>
      <c r="BM167" s="173"/>
      <c r="BN167" s="180"/>
      <c r="BO167" s="186"/>
    </row>
    <row r="168" spans="2:67" ht="9.75" customHeight="1">
      <c r="B168" s="187">
        <v>57</v>
      </c>
      <c r="C168" s="188"/>
      <c r="D168" s="189"/>
      <c r="E168" s="20"/>
      <c r="F168" s="189"/>
      <c r="G168" s="190"/>
      <c r="H168" s="191"/>
      <c r="I168" s="192"/>
      <c r="J168" s="193">
        <v>0</v>
      </c>
      <c r="K168" s="193">
        <v>0</v>
      </c>
      <c r="L168" s="192"/>
      <c r="M168" s="167" t="s">
        <v>26</v>
      </c>
      <c r="N168" s="167" t="s">
        <v>26</v>
      </c>
      <c r="O168" s="194"/>
      <c r="P168" s="195">
        <f>P166+1</f>
        <v>57</v>
      </c>
      <c r="S168" s="173" t="b">
        <f>AND(E168=Zusammenstellung!$B$14,(I168+J168)&gt;300)</f>
        <v>0</v>
      </c>
      <c r="T168" s="180">
        <f>IF(S168=TRUE,1,0)</f>
        <v>0</v>
      </c>
      <c r="U168" s="173" t="b">
        <f>AND(E168=Zusammenstellung!$B$14,(I168+J168)&lt;=300)</f>
        <v>0</v>
      </c>
      <c r="V168" s="180">
        <f>IF(U168=TRUE,1,0)</f>
        <v>0</v>
      </c>
      <c r="W168" s="173" t="b">
        <f>AND(E168=Zusammenstellung!$B$14,J168&gt;0)</f>
        <v>0</v>
      </c>
      <c r="X168" s="180">
        <f>IF(W168=TRUE,1,0)</f>
        <v>0</v>
      </c>
      <c r="Y168" s="173" t="b">
        <f>AND(E168=Zusammenstellung!$B$14,N168="ja")</f>
        <v>0</v>
      </c>
      <c r="Z168" s="180">
        <f>IF(Y168=TRUE,1,0)</f>
        <v>0</v>
      </c>
      <c r="AA168" s="173" t="b">
        <f>AND(E168=Zusammenstellung!$C$14,(I168+J168)&gt;300)</f>
        <v>0</v>
      </c>
      <c r="AB168" s="180">
        <f>IF(AA168=TRUE,1,0)</f>
        <v>0</v>
      </c>
      <c r="AC168" s="173" t="b">
        <f>AND(E168=Zusammenstellung!$C$14,(I168+J168)&lt;=300)</f>
        <v>0</v>
      </c>
      <c r="AD168" s="180">
        <f>IF(AC168=TRUE,1,0)</f>
        <v>0</v>
      </c>
      <c r="AE168" s="173" t="b">
        <f>AND(E168=Zusammenstellung!$C$14,J168&gt;0)</f>
        <v>0</v>
      </c>
      <c r="AF168" s="180">
        <f>IF(AE168=TRUE,1,0)</f>
        <v>0</v>
      </c>
      <c r="AG168" s="173" t="b">
        <f>AND(E168=Zusammenstellung!$C$14,N168="ja")</f>
        <v>0</v>
      </c>
      <c r="AH168" s="180">
        <f>IF(AG168=TRUE,1,0)</f>
        <v>0</v>
      </c>
      <c r="AI168" s="173" t="b">
        <f>AND(E168=Zusammenstellung!$D$14,(I168+J168)&gt;300)</f>
        <v>0</v>
      </c>
      <c r="AJ168" s="180">
        <f>IF(AI168=TRUE,1,0)</f>
        <v>0</v>
      </c>
      <c r="AK168" s="173" t="b">
        <f>AND(E168=Zusammenstellung!$D$14,(I168+J168)&lt;=300)</f>
        <v>0</v>
      </c>
      <c r="AL168" s="180">
        <f>IF(AK168=TRUE,1,0)</f>
        <v>0</v>
      </c>
      <c r="AM168" s="173" t="b">
        <f>AND(E168=Zusammenstellung!$D$14,J168&gt;0)</f>
        <v>0</v>
      </c>
      <c r="AN168" s="180">
        <f>IF(AM168=TRUE,1,0)</f>
        <v>0</v>
      </c>
      <c r="AO168" s="173" t="b">
        <f>AND(E168=Zusammenstellung!$D$14,N168="ja")</f>
        <v>0</v>
      </c>
      <c r="AP168" s="180">
        <f>IF(AO168=TRUE,1,0)</f>
        <v>0</v>
      </c>
      <c r="AQ168" s="173" t="b">
        <f>AND(E168=Zusammenstellung!$E$14,(I168+J168)&gt;300)</f>
        <v>0</v>
      </c>
      <c r="AR168" s="180">
        <f>IF(AQ168=TRUE,1,0)</f>
        <v>0</v>
      </c>
      <c r="AS168" s="173" t="b">
        <f>AND(E168=Zusammenstellung!$E$14,(I168+J168)&lt;=300)</f>
        <v>0</v>
      </c>
      <c r="AT168" s="180">
        <f>IF(AS168=TRUE,1,0)</f>
        <v>0</v>
      </c>
      <c r="AU168" s="173" t="b">
        <f>AND(E168=Zusammenstellung!$E$14,J168&gt;0)</f>
        <v>0</v>
      </c>
      <c r="AV168" s="180">
        <f>IF(AU168=TRUE,1,0)</f>
        <v>0</v>
      </c>
      <c r="AW168" s="173" t="b">
        <f>AND(E168=Zusammenstellung!$E$14,N168="ja")</f>
        <v>0</v>
      </c>
      <c r="AX168" s="180">
        <f>IF(AW168=TRUE,1,0)</f>
        <v>0</v>
      </c>
      <c r="AY168" s="173" t="b">
        <f>AND(E168=Zusammenstellung!$F$14,(I168+J168)&gt;300)</f>
        <v>0</v>
      </c>
      <c r="AZ168" s="180">
        <f>IF(AY168=TRUE,1,0)</f>
        <v>0</v>
      </c>
      <c r="BA168" s="173" t="b">
        <f>AND(E168=Zusammenstellung!$F$14,(I168+J168)&lt;=300)</f>
        <v>0</v>
      </c>
      <c r="BB168" s="180">
        <f>IF(BA168=TRUE,1,0)</f>
        <v>0</v>
      </c>
      <c r="BC168" s="173" t="b">
        <f>AND(E168=Zusammenstellung!$F$14,J168&gt;0)</f>
        <v>0</v>
      </c>
      <c r="BD168" s="180">
        <f>IF(BC168=TRUE,1,0)</f>
        <v>0</v>
      </c>
      <c r="BE168" s="173" t="b">
        <f>AND(E168=Zusammenstellung!$F$14,N168="ja")</f>
        <v>0</v>
      </c>
      <c r="BF168" s="180">
        <f>IF(BE168=TRUE,1,0)</f>
        <v>0</v>
      </c>
      <c r="BG168" s="173" t="b">
        <f>AND(E168=Zusammenstellung!$G$14,(I168+J168)&gt;300)</f>
        <v>0</v>
      </c>
      <c r="BH168" s="180">
        <f t="shared" si="3"/>
        <v>0</v>
      </c>
      <c r="BI168" s="173" t="b">
        <f>AND(E168=Zusammenstellung!$G$14,(I168+J168)&lt;=300)</f>
        <v>0</v>
      </c>
      <c r="BJ168" s="180">
        <f t="shared" si="4"/>
        <v>0</v>
      </c>
      <c r="BK168" s="173" t="b">
        <f>AND(E168=Zusammenstellung!$G$14,J168&gt;0)</f>
        <v>0</v>
      </c>
      <c r="BL168" s="180">
        <f t="shared" si="5"/>
        <v>0</v>
      </c>
      <c r="BM168" s="173" t="b">
        <f>AND(E168=Zusammenstellung!$G$14,N168="ja")</f>
        <v>0</v>
      </c>
      <c r="BN168" s="180">
        <f t="shared" si="2"/>
        <v>0</v>
      </c>
      <c r="BO168" s="186">
        <f>IF(M168="ja",1,0)</f>
        <v>0</v>
      </c>
    </row>
    <row r="169" spans="2:67" ht="9.75" customHeight="1">
      <c r="B169" s="187"/>
      <c r="C169" s="188"/>
      <c r="D169" s="189"/>
      <c r="E169" s="21"/>
      <c r="F169" s="189"/>
      <c r="G169" s="190"/>
      <c r="H169" s="191"/>
      <c r="I169" s="192"/>
      <c r="J169" s="193"/>
      <c r="K169" s="193"/>
      <c r="L169" s="192"/>
      <c r="M169" s="167"/>
      <c r="N169" s="167"/>
      <c r="O169" s="194"/>
      <c r="P169" s="195"/>
      <c r="S169" s="173"/>
      <c r="T169" s="180"/>
      <c r="U169" s="173"/>
      <c r="V169" s="180"/>
      <c r="W169" s="173"/>
      <c r="X169" s="180"/>
      <c r="Y169" s="173"/>
      <c r="Z169" s="180"/>
      <c r="AA169" s="173"/>
      <c r="AB169" s="180"/>
      <c r="AC169" s="173"/>
      <c r="AD169" s="180"/>
      <c r="AE169" s="173"/>
      <c r="AF169" s="180"/>
      <c r="AG169" s="173"/>
      <c r="AH169" s="180"/>
      <c r="AI169" s="173"/>
      <c r="AJ169" s="180"/>
      <c r="AK169" s="173"/>
      <c r="AL169" s="180"/>
      <c r="AM169" s="173"/>
      <c r="AN169" s="180"/>
      <c r="AO169" s="173"/>
      <c r="AP169" s="180"/>
      <c r="AQ169" s="173"/>
      <c r="AR169" s="180"/>
      <c r="AS169" s="173"/>
      <c r="AT169" s="180"/>
      <c r="AU169" s="173"/>
      <c r="AV169" s="180"/>
      <c r="AW169" s="173"/>
      <c r="AX169" s="180"/>
      <c r="AY169" s="173"/>
      <c r="AZ169" s="180"/>
      <c r="BA169" s="173"/>
      <c r="BB169" s="180"/>
      <c r="BC169" s="173"/>
      <c r="BD169" s="180"/>
      <c r="BE169" s="173"/>
      <c r="BF169" s="180"/>
      <c r="BG169" s="173"/>
      <c r="BH169" s="180"/>
      <c r="BI169" s="173"/>
      <c r="BJ169" s="180"/>
      <c r="BK169" s="173"/>
      <c r="BL169" s="180"/>
      <c r="BM169" s="173"/>
      <c r="BN169" s="180"/>
      <c r="BO169" s="186"/>
    </row>
    <row r="170" spans="2:67" ht="9.75" customHeight="1">
      <c r="B170" s="187">
        <v>58</v>
      </c>
      <c r="C170" s="188"/>
      <c r="D170" s="189"/>
      <c r="E170" s="20"/>
      <c r="F170" s="189"/>
      <c r="G170" s="190"/>
      <c r="H170" s="191"/>
      <c r="I170" s="192"/>
      <c r="J170" s="193">
        <v>0</v>
      </c>
      <c r="K170" s="193">
        <v>0</v>
      </c>
      <c r="L170" s="192"/>
      <c r="M170" s="167" t="s">
        <v>26</v>
      </c>
      <c r="N170" s="167" t="s">
        <v>26</v>
      </c>
      <c r="O170" s="194"/>
      <c r="P170" s="195">
        <f>P168+1</f>
        <v>58</v>
      </c>
      <c r="S170" s="173" t="b">
        <f>AND(E170=Zusammenstellung!$B$14,(I170+J170)&gt;300)</f>
        <v>0</v>
      </c>
      <c r="T170" s="180">
        <f>IF(S170=TRUE,1,0)</f>
        <v>0</v>
      </c>
      <c r="U170" s="173" t="b">
        <f>AND(E170=Zusammenstellung!$B$14,(I170+J170)&lt;=300)</f>
        <v>0</v>
      </c>
      <c r="V170" s="180">
        <f>IF(U170=TRUE,1,0)</f>
        <v>0</v>
      </c>
      <c r="W170" s="173" t="b">
        <f>AND(E170=Zusammenstellung!$B$14,J170&gt;0)</f>
        <v>0</v>
      </c>
      <c r="X170" s="180">
        <f>IF(W170=TRUE,1,0)</f>
        <v>0</v>
      </c>
      <c r="Y170" s="173" t="b">
        <f>AND(E170=Zusammenstellung!$B$14,N170="ja")</f>
        <v>0</v>
      </c>
      <c r="Z170" s="180">
        <f>IF(Y170=TRUE,1,0)</f>
        <v>0</v>
      </c>
      <c r="AA170" s="173" t="b">
        <f>AND(E170=Zusammenstellung!$C$14,(I170+J170)&gt;300)</f>
        <v>0</v>
      </c>
      <c r="AB170" s="180">
        <f>IF(AA170=TRUE,1,0)</f>
        <v>0</v>
      </c>
      <c r="AC170" s="173" t="b">
        <f>AND(E170=Zusammenstellung!$C$14,(I170+J170)&lt;=300)</f>
        <v>0</v>
      </c>
      <c r="AD170" s="180">
        <f>IF(AC170=TRUE,1,0)</f>
        <v>0</v>
      </c>
      <c r="AE170" s="173" t="b">
        <f>AND(E170=Zusammenstellung!$C$14,J170&gt;0)</f>
        <v>0</v>
      </c>
      <c r="AF170" s="180">
        <f>IF(AE170=TRUE,1,0)</f>
        <v>0</v>
      </c>
      <c r="AG170" s="173" t="b">
        <f>AND(E170=Zusammenstellung!$C$14,N170="ja")</f>
        <v>0</v>
      </c>
      <c r="AH170" s="180">
        <f>IF(AG170=TRUE,1,0)</f>
        <v>0</v>
      </c>
      <c r="AI170" s="173" t="b">
        <f>AND(E170=Zusammenstellung!$D$14,(I170+J170)&gt;300)</f>
        <v>0</v>
      </c>
      <c r="AJ170" s="180">
        <f>IF(AI170=TRUE,1,0)</f>
        <v>0</v>
      </c>
      <c r="AK170" s="173" t="b">
        <f>AND(E170=Zusammenstellung!$D$14,(I170+J170)&lt;=300)</f>
        <v>0</v>
      </c>
      <c r="AL170" s="180">
        <f>IF(AK170=TRUE,1,0)</f>
        <v>0</v>
      </c>
      <c r="AM170" s="173" t="b">
        <f>AND(E170=Zusammenstellung!$D$14,J170&gt;0)</f>
        <v>0</v>
      </c>
      <c r="AN170" s="180">
        <f>IF(AM170=TRUE,1,0)</f>
        <v>0</v>
      </c>
      <c r="AO170" s="173" t="b">
        <f>AND(E170=Zusammenstellung!$D$14,N170="ja")</f>
        <v>0</v>
      </c>
      <c r="AP170" s="180">
        <f>IF(AO170=TRUE,1,0)</f>
        <v>0</v>
      </c>
      <c r="AQ170" s="173" t="b">
        <f>AND(E170=Zusammenstellung!$E$14,(I170+J170)&gt;300)</f>
        <v>0</v>
      </c>
      <c r="AR170" s="180">
        <f>IF(AQ170=TRUE,1,0)</f>
        <v>0</v>
      </c>
      <c r="AS170" s="173" t="b">
        <f>AND(E170=Zusammenstellung!$E$14,(I170+J170)&lt;=300)</f>
        <v>0</v>
      </c>
      <c r="AT170" s="180">
        <f>IF(AS170=TRUE,1,0)</f>
        <v>0</v>
      </c>
      <c r="AU170" s="173" t="b">
        <f>AND(E170=Zusammenstellung!$E$14,J170&gt;0)</f>
        <v>0</v>
      </c>
      <c r="AV170" s="180">
        <f>IF(AU170=TRUE,1,0)</f>
        <v>0</v>
      </c>
      <c r="AW170" s="173" t="b">
        <f>AND(E170=Zusammenstellung!$E$14,N170="ja")</f>
        <v>0</v>
      </c>
      <c r="AX170" s="180">
        <f>IF(AW170=TRUE,1,0)</f>
        <v>0</v>
      </c>
      <c r="AY170" s="173" t="b">
        <f>AND(E170=Zusammenstellung!$F$14,(I170+J170)&gt;300)</f>
        <v>0</v>
      </c>
      <c r="AZ170" s="180">
        <f>IF(AY170=TRUE,1,0)</f>
        <v>0</v>
      </c>
      <c r="BA170" s="173" t="b">
        <f>AND(E170=Zusammenstellung!$F$14,(I170+J170)&lt;=300)</f>
        <v>0</v>
      </c>
      <c r="BB170" s="180">
        <f>IF(BA170=TRUE,1,0)</f>
        <v>0</v>
      </c>
      <c r="BC170" s="173" t="b">
        <f>AND(E170=Zusammenstellung!$F$14,J170&gt;0)</f>
        <v>0</v>
      </c>
      <c r="BD170" s="180">
        <f>IF(BC170=TRUE,1,0)</f>
        <v>0</v>
      </c>
      <c r="BE170" s="173" t="b">
        <f>AND(E170=Zusammenstellung!$F$14,N170="ja")</f>
        <v>0</v>
      </c>
      <c r="BF170" s="180">
        <f>IF(BE170=TRUE,1,0)</f>
        <v>0</v>
      </c>
      <c r="BG170" s="173" t="b">
        <f>AND(E170=Zusammenstellung!$G$14,(I170+J170)&gt;300)</f>
        <v>0</v>
      </c>
      <c r="BH170" s="180">
        <f t="shared" si="3"/>
        <v>0</v>
      </c>
      <c r="BI170" s="173" t="b">
        <f>AND(E170=Zusammenstellung!$G$14,(I170+J170)&lt;=300)</f>
        <v>0</v>
      </c>
      <c r="BJ170" s="180">
        <f t="shared" si="4"/>
        <v>0</v>
      </c>
      <c r="BK170" s="173" t="b">
        <f>AND(E170=Zusammenstellung!$G$14,J170&gt;0)</f>
        <v>0</v>
      </c>
      <c r="BL170" s="180">
        <f t="shared" si="5"/>
        <v>0</v>
      </c>
      <c r="BM170" s="173" t="b">
        <f>AND(E170=Zusammenstellung!$G$14,N170="ja")</f>
        <v>0</v>
      </c>
      <c r="BN170" s="180">
        <f t="shared" si="2"/>
        <v>0</v>
      </c>
      <c r="BO170" s="186">
        <f>IF(M170="ja",1,0)</f>
        <v>0</v>
      </c>
    </row>
    <row r="171" spans="2:67" ht="9.75" customHeight="1">
      <c r="B171" s="187"/>
      <c r="C171" s="188"/>
      <c r="D171" s="189"/>
      <c r="E171" s="21"/>
      <c r="F171" s="189"/>
      <c r="G171" s="190"/>
      <c r="H171" s="191"/>
      <c r="I171" s="192"/>
      <c r="J171" s="193"/>
      <c r="K171" s="193"/>
      <c r="L171" s="192"/>
      <c r="M171" s="167"/>
      <c r="N171" s="167"/>
      <c r="O171" s="194"/>
      <c r="P171" s="195"/>
      <c r="S171" s="173"/>
      <c r="T171" s="180"/>
      <c r="U171" s="173"/>
      <c r="V171" s="180"/>
      <c r="W171" s="173"/>
      <c r="X171" s="180"/>
      <c r="Y171" s="173"/>
      <c r="Z171" s="180"/>
      <c r="AA171" s="173"/>
      <c r="AB171" s="180"/>
      <c r="AC171" s="173"/>
      <c r="AD171" s="180"/>
      <c r="AE171" s="173"/>
      <c r="AF171" s="180"/>
      <c r="AG171" s="173"/>
      <c r="AH171" s="180"/>
      <c r="AI171" s="173"/>
      <c r="AJ171" s="180"/>
      <c r="AK171" s="173"/>
      <c r="AL171" s="180"/>
      <c r="AM171" s="173"/>
      <c r="AN171" s="180"/>
      <c r="AO171" s="173"/>
      <c r="AP171" s="180"/>
      <c r="AQ171" s="173"/>
      <c r="AR171" s="180"/>
      <c r="AS171" s="173"/>
      <c r="AT171" s="180"/>
      <c r="AU171" s="173"/>
      <c r="AV171" s="180"/>
      <c r="AW171" s="173"/>
      <c r="AX171" s="180"/>
      <c r="AY171" s="173"/>
      <c r="AZ171" s="180"/>
      <c r="BA171" s="173"/>
      <c r="BB171" s="180"/>
      <c r="BC171" s="173"/>
      <c r="BD171" s="180"/>
      <c r="BE171" s="173"/>
      <c r="BF171" s="180"/>
      <c r="BG171" s="173"/>
      <c r="BH171" s="180"/>
      <c r="BI171" s="173"/>
      <c r="BJ171" s="180"/>
      <c r="BK171" s="173"/>
      <c r="BL171" s="180"/>
      <c r="BM171" s="173"/>
      <c r="BN171" s="180"/>
      <c r="BO171" s="186"/>
    </row>
    <row r="172" spans="2:67" ht="9.75" customHeight="1">
      <c r="B172" s="187">
        <v>59</v>
      </c>
      <c r="C172" s="188"/>
      <c r="D172" s="189"/>
      <c r="E172" s="20"/>
      <c r="F172" s="189"/>
      <c r="G172" s="190"/>
      <c r="H172" s="191"/>
      <c r="I172" s="192"/>
      <c r="J172" s="193">
        <v>0</v>
      </c>
      <c r="K172" s="193">
        <v>0</v>
      </c>
      <c r="L172" s="192"/>
      <c r="M172" s="167" t="s">
        <v>26</v>
      </c>
      <c r="N172" s="167" t="s">
        <v>26</v>
      </c>
      <c r="O172" s="194"/>
      <c r="P172" s="195">
        <f>P170+1</f>
        <v>59</v>
      </c>
      <c r="S172" s="173" t="b">
        <f>AND(E172=Zusammenstellung!$B$14,(I172+J172)&gt;300)</f>
        <v>0</v>
      </c>
      <c r="T172" s="180">
        <f>IF(S172=TRUE,1,0)</f>
        <v>0</v>
      </c>
      <c r="U172" s="173" t="b">
        <f>AND(E172=Zusammenstellung!$B$14,(I172+J172)&lt;=300)</f>
        <v>0</v>
      </c>
      <c r="V172" s="180">
        <f>IF(U172=TRUE,1,0)</f>
        <v>0</v>
      </c>
      <c r="W172" s="173" t="b">
        <f>AND(E172=Zusammenstellung!$B$14,J172&gt;0)</f>
        <v>0</v>
      </c>
      <c r="X172" s="180">
        <f>IF(W172=TRUE,1,0)</f>
        <v>0</v>
      </c>
      <c r="Y172" s="173" t="b">
        <f>AND(E172=Zusammenstellung!$B$14,N172="ja")</f>
        <v>0</v>
      </c>
      <c r="Z172" s="180">
        <f>IF(Y172=TRUE,1,0)</f>
        <v>0</v>
      </c>
      <c r="AA172" s="173" t="b">
        <f>AND(E172=Zusammenstellung!$C$14,(I172+J172)&gt;300)</f>
        <v>0</v>
      </c>
      <c r="AB172" s="180">
        <f>IF(AA172=TRUE,1,0)</f>
        <v>0</v>
      </c>
      <c r="AC172" s="173" t="b">
        <f>AND(E172=Zusammenstellung!$C$14,(I172+J172)&lt;=300)</f>
        <v>0</v>
      </c>
      <c r="AD172" s="180">
        <f>IF(AC172=TRUE,1,0)</f>
        <v>0</v>
      </c>
      <c r="AE172" s="173" t="b">
        <f>AND(E172=Zusammenstellung!$C$14,J172&gt;0)</f>
        <v>0</v>
      </c>
      <c r="AF172" s="180">
        <f>IF(AE172=TRUE,1,0)</f>
        <v>0</v>
      </c>
      <c r="AG172" s="173" t="b">
        <f>AND(E172=Zusammenstellung!$C$14,N172="ja")</f>
        <v>0</v>
      </c>
      <c r="AH172" s="180">
        <f>IF(AG172=TRUE,1,0)</f>
        <v>0</v>
      </c>
      <c r="AI172" s="173" t="b">
        <f>AND(E172=Zusammenstellung!$D$14,(I172+J172)&gt;300)</f>
        <v>0</v>
      </c>
      <c r="AJ172" s="180">
        <f>IF(AI172=TRUE,1,0)</f>
        <v>0</v>
      </c>
      <c r="AK172" s="173" t="b">
        <f>AND(E172=Zusammenstellung!$D$14,(I172+J172)&lt;=300)</f>
        <v>0</v>
      </c>
      <c r="AL172" s="180">
        <f>IF(AK172=TRUE,1,0)</f>
        <v>0</v>
      </c>
      <c r="AM172" s="173" t="b">
        <f>AND(E172=Zusammenstellung!$D$14,J172&gt;0)</f>
        <v>0</v>
      </c>
      <c r="AN172" s="180">
        <f>IF(AM172=TRUE,1,0)</f>
        <v>0</v>
      </c>
      <c r="AO172" s="173" t="b">
        <f>AND(E172=Zusammenstellung!$D$14,N172="ja")</f>
        <v>0</v>
      </c>
      <c r="AP172" s="180">
        <f>IF(AO172=TRUE,1,0)</f>
        <v>0</v>
      </c>
      <c r="AQ172" s="173" t="b">
        <f>AND(E172=Zusammenstellung!$E$14,(I172+J172)&gt;300)</f>
        <v>0</v>
      </c>
      <c r="AR172" s="180">
        <f>IF(AQ172=TRUE,1,0)</f>
        <v>0</v>
      </c>
      <c r="AS172" s="173" t="b">
        <f>AND(E172=Zusammenstellung!$E$14,(I172+J172)&lt;=300)</f>
        <v>0</v>
      </c>
      <c r="AT172" s="180">
        <f>IF(AS172=TRUE,1,0)</f>
        <v>0</v>
      </c>
      <c r="AU172" s="173" t="b">
        <f>AND(E172=Zusammenstellung!$E$14,J172&gt;0)</f>
        <v>0</v>
      </c>
      <c r="AV172" s="180">
        <f>IF(AU172=TRUE,1,0)</f>
        <v>0</v>
      </c>
      <c r="AW172" s="173" t="b">
        <f>AND(E172=Zusammenstellung!$E$14,N172="ja")</f>
        <v>0</v>
      </c>
      <c r="AX172" s="180">
        <f>IF(AW172=TRUE,1,0)</f>
        <v>0</v>
      </c>
      <c r="AY172" s="173" t="b">
        <f>AND(E172=Zusammenstellung!$F$14,(I172+J172)&gt;300)</f>
        <v>0</v>
      </c>
      <c r="AZ172" s="180">
        <f>IF(AY172=TRUE,1,0)</f>
        <v>0</v>
      </c>
      <c r="BA172" s="173" t="b">
        <f>AND(E172=Zusammenstellung!$F$14,(I172+J172)&lt;=300)</f>
        <v>0</v>
      </c>
      <c r="BB172" s="180">
        <f>IF(BA172=TRUE,1,0)</f>
        <v>0</v>
      </c>
      <c r="BC172" s="173" t="b">
        <f>AND(E172=Zusammenstellung!$F$14,J172&gt;0)</f>
        <v>0</v>
      </c>
      <c r="BD172" s="180">
        <f>IF(BC172=TRUE,1,0)</f>
        <v>0</v>
      </c>
      <c r="BE172" s="173" t="b">
        <f>AND(E172=Zusammenstellung!$F$14,N172="ja")</f>
        <v>0</v>
      </c>
      <c r="BF172" s="180">
        <f>IF(BE172=TRUE,1,0)</f>
        <v>0</v>
      </c>
      <c r="BG172" s="173" t="b">
        <f>AND(E172=Zusammenstellung!$G$14,(I172+J172)&gt;300)</f>
        <v>0</v>
      </c>
      <c r="BH172" s="180">
        <f t="shared" si="3"/>
        <v>0</v>
      </c>
      <c r="BI172" s="173" t="b">
        <f>AND(E172=Zusammenstellung!$G$14,(I172+J172)&lt;=300)</f>
        <v>0</v>
      </c>
      <c r="BJ172" s="180">
        <f t="shared" si="4"/>
        <v>0</v>
      </c>
      <c r="BK172" s="173" t="b">
        <f>AND(E172=Zusammenstellung!$G$14,J172&gt;0)</f>
        <v>0</v>
      </c>
      <c r="BL172" s="180">
        <f t="shared" si="5"/>
        <v>0</v>
      </c>
      <c r="BM172" s="173" t="b">
        <f>AND(E172=Zusammenstellung!$G$14,N172="ja")</f>
        <v>0</v>
      </c>
      <c r="BN172" s="180">
        <f t="shared" si="2"/>
        <v>0</v>
      </c>
      <c r="BO172" s="186">
        <f>IF(M172="ja",1,0)</f>
        <v>0</v>
      </c>
    </row>
    <row r="173" spans="2:67" ht="9.75" customHeight="1">
      <c r="B173" s="187"/>
      <c r="C173" s="188"/>
      <c r="D173" s="189"/>
      <c r="E173" s="21"/>
      <c r="F173" s="189"/>
      <c r="G173" s="190"/>
      <c r="H173" s="191"/>
      <c r="I173" s="192"/>
      <c r="J173" s="193"/>
      <c r="K173" s="193"/>
      <c r="L173" s="192"/>
      <c r="M173" s="167"/>
      <c r="N173" s="167"/>
      <c r="O173" s="194"/>
      <c r="P173" s="195"/>
      <c r="S173" s="173"/>
      <c r="T173" s="180"/>
      <c r="U173" s="173"/>
      <c r="V173" s="180"/>
      <c r="W173" s="173"/>
      <c r="X173" s="180"/>
      <c r="Y173" s="173"/>
      <c r="Z173" s="180"/>
      <c r="AA173" s="173"/>
      <c r="AB173" s="180"/>
      <c r="AC173" s="173"/>
      <c r="AD173" s="180"/>
      <c r="AE173" s="173"/>
      <c r="AF173" s="180"/>
      <c r="AG173" s="173"/>
      <c r="AH173" s="180"/>
      <c r="AI173" s="173"/>
      <c r="AJ173" s="180"/>
      <c r="AK173" s="173"/>
      <c r="AL173" s="180"/>
      <c r="AM173" s="173"/>
      <c r="AN173" s="180"/>
      <c r="AO173" s="173"/>
      <c r="AP173" s="180"/>
      <c r="AQ173" s="173"/>
      <c r="AR173" s="180"/>
      <c r="AS173" s="173"/>
      <c r="AT173" s="180"/>
      <c r="AU173" s="173"/>
      <c r="AV173" s="180"/>
      <c r="AW173" s="173"/>
      <c r="AX173" s="180"/>
      <c r="AY173" s="173"/>
      <c r="AZ173" s="180"/>
      <c r="BA173" s="173"/>
      <c r="BB173" s="180"/>
      <c r="BC173" s="173"/>
      <c r="BD173" s="180"/>
      <c r="BE173" s="173"/>
      <c r="BF173" s="180"/>
      <c r="BG173" s="173"/>
      <c r="BH173" s="180"/>
      <c r="BI173" s="173"/>
      <c r="BJ173" s="180"/>
      <c r="BK173" s="173"/>
      <c r="BL173" s="180"/>
      <c r="BM173" s="173"/>
      <c r="BN173" s="180"/>
      <c r="BO173" s="186"/>
    </row>
    <row r="174" spans="2:67" ht="9.75" customHeight="1">
      <c r="B174" s="187">
        <v>60</v>
      </c>
      <c r="C174" s="188"/>
      <c r="D174" s="189"/>
      <c r="E174" s="20"/>
      <c r="F174" s="189"/>
      <c r="G174" s="190"/>
      <c r="H174" s="191"/>
      <c r="I174" s="192"/>
      <c r="J174" s="193">
        <v>0</v>
      </c>
      <c r="K174" s="193">
        <v>0</v>
      </c>
      <c r="L174" s="192"/>
      <c r="M174" s="167" t="s">
        <v>26</v>
      </c>
      <c r="N174" s="167" t="s">
        <v>26</v>
      </c>
      <c r="O174" s="194"/>
      <c r="P174" s="195">
        <f>P172+1</f>
        <v>60</v>
      </c>
      <c r="S174" s="196" t="b">
        <f>AND(E174=Zusammenstellung!$B$14,(I174+J174)&gt;300)</f>
        <v>0</v>
      </c>
      <c r="T174" s="197">
        <f>IF(S174=TRUE,1,0)</f>
        <v>0</v>
      </c>
      <c r="U174" s="196" t="b">
        <f>AND(E174=Zusammenstellung!$B$14,(I174+J174)&lt;=300)</f>
        <v>0</v>
      </c>
      <c r="V174" s="197">
        <f>IF(U174=TRUE,1,0)</f>
        <v>0</v>
      </c>
      <c r="W174" s="196" t="b">
        <f>AND(E174=Zusammenstellung!$B$14,J174&gt;0)</f>
        <v>0</v>
      </c>
      <c r="X174" s="197">
        <f>IF(W174=TRUE,1,0)</f>
        <v>0</v>
      </c>
      <c r="Y174" s="173" t="b">
        <f>AND(E174=Zusammenstellung!$B$14,N174="ja")</f>
        <v>0</v>
      </c>
      <c r="Z174" s="180">
        <f>IF(Y174=TRUE,1,0)</f>
        <v>0</v>
      </c>
      <c r="AA174" s="196" t="b">
        <f>AND(E174=Zusammenstellung!$C$14,(I174+J174)&gt;300)</f>
        <v>0</v>
      </c>
      <c r="AB174" s="197">
        <f>IF(AA174=TRUE,1,0)</f>
        <v>0</v>
      </c>
      <c r="AC174" s="196" t="b">
        <f>AND(E174=Zusammenstellung!$C$14,(I174+J174)&lt;=300)</f>
        <v>0</v>
      </c>
      <c r="AD174" s="197">
        <f>IF(AC174=TRUE,1,0)</f>
        <v>0</v>
      </c>
      <c r="AE174" s="196" t="b">
        <f>AND(E174=Zusammenstellung!$C$14,J174&gt;0)</f>
        <v>0</v>
      </c>
      <c r="AF174" s="197">
        <f>IF(AE174=TRUE,1,0)</f>
        <v>0</v>
      </c>
      <c r="AG174" s="173" t="b">
        <f>AND(E174=Zusammenstellung!$C$14,N174="ja")</f>
        <v>0</v>
      </c>
      <c r="AH174" s="180">
        <f>IF(AG174=TRUE,1,0)</f>
        <v>0</v>
      </c>
      <c r="AI174" s="196" t="b">
        <f>AND(E174=Zusammenstellung!$D$14,(I174+J174)&gt;300)</f>
        <v>0</v>
      </c>
      <c r="AJ174" s="197">
        <f>IF(AI174=TRUE,1,0)</f>
        <v>0</v>
      </c>
      <c r="AK174" s="196" t="b">
        <f>AND(E174=Zusammenstellung!$D$14,(I174+J174)&lt;=300)</f>
        <v>0</v>
      </c>
      <c r="AL174" s="197">
        <f>IF(AK174=TRUE,1,0)</f>
        <v>0</v>
      </c>
      <c r="AM174" s="196" t="b">
        <f>AND(E174=Zusammenstellung!$D$14,J174&gt;0)</f>
        <v>0</v>
      </c>
      <c r="AN174" s="197">
        <f>IF(AM174=TRUE,1,0)</f>
        <v>0</v>
      </c>
      <c r="AO174" s="173" t="b">
        <f>AND(E174=Zusammenstellung!$D$14,N174="ja")</f>
        <v>0</v>
      </c>
      <c r="AP174" s="180">
        <f>IF(AO174=TRUE,1,0)</f>
        <v>0</v>
      </c>
      <c r="AQ174" s="196" t="b">
        <f>AND(E174=Zusammenstellung!$E$14,(I174+J174)&gt;300)</f>
        <v>0</v>
      </c>
      <c r="AR174" s="197">
        <f>IF(AQ174=TRUE,1,0)</f>
        <v>0</v>
      </c>
      <c r="AS174" s="196" t="b">
        <f>AND(E174=Zusammenstellung!$E$14,(I174+J174)&lt;=300)</f>
        <v>0</v>
      </c>
      <c r="AT174" s="197">
        <f>IF(AS174=TRUE,1,0)</f>
        <v>0</v>
      </c>
      <c r="AU174" s="196" t="b">
        <f>AND(E174=Zusammenstellung!$E$14,J174&gt;0)</f>
        <v>0</v>
      </c>
      <c r="AV174" s="197">
        <f>IF(AU174=TRUE,1,0)</f>
        <v>0</v>
      </c>
      <c r="AW174" s="196" t="b">
        <f>AND(E174=Zusammenstellung!$E$14,N174="ja")</f>
        <v>0</v>
      </c>
      <c r="AX174" s="197">
        <f>IF(AW174=TRUE,1,0)</f>
        <v>0</v>
      </c>
      <c r="AY174" s="196" t="b">
        <f>AND(E174=Zusammenstellung!$F$14,(I174+J174)&gt;300)</f>
        <v>0</v>
      </c>
      <c r="AZ174" s="197">
        <f>IF(AY174=TRUE,1,0)</f>
        <v>0</v>
      </c>
      <c r="BA174" s="196" t="b">
        <f>AND(E174=Zusammenstellung!$F$14,(I174+J174)&lt;=300)</f>
        <v>0</v>
      </c>
      <c r="BB174" s="197">
        <f>IF(BA174=TRUE,1,0)</f>
        <v>0</v>
      </c>
      <c r="BC174" s="196" t="b">
        <f>AND(E174=Zusammenstellung!$F$14,J174&gt;0)</f>
        <v>0</v>
      </c>
      <c r="BD174" s="197">
        <f>IF(BC174=TRUE,1,0)</f>
        <v>0</v>
      </c>
      <c r="BE174" s="196" t="b">
        <f>AND(E174=Zusammenstellung!$F$14,N174="ja")</f>
        <v>0</v>
      </c>
      <c r="BF174" s="197">
        <f>IF(BE174=TRUE,1,0)</f>
        <v>0</v>
      </c>
      <c r="BG174" s="173" t="b">
        <f>AND(E174=Zusammenstellung!$G$14,(I174+J174)&gt;300)</f>
        <v>0</v>
      </c>
      <c r="BH174" s="180">
        <f t="shared" si="3"/>
        <v>0</v>
      </c>
      <c r="BI174" s="173" t="b">
        <f>AND(E174=Zusammenstellung!$G$14,(I174+J174)&lt;=300)</f>
        <v>0</v>
      </c>
      <c r="BJ174" s="180">
        <f t="shared" si="4"/>
        <v>0</v>
      </c>
      <c r="BK174" s="173" t="b">
        <f>AND(E174=Zusammenstellung!$G$14,J174&gt;0)</f>
        <v>0</v>
      </c>
      <c r="BL174" s="180">
        <f t="shared" si="5"/>
        <v>0</v>
      </c>
      <c r="BM174" s="173" t="b">
        <f>AND(E174=Zusammenstellung!$G$14,N174="ja")</f>
        <v>0</v>
      </c>
      <c r="BN174" s="180">
        <f t="shared" si="2"/>
        <v>0</v>
      </c>
      <c r="BO174" s="186">
        <f>IF(M174="ja",1,0)</f>
        <v>0</v>
      </c>
    </row>
    <row r="175" spans="2:67" ht="9.75" customHeight="1">
      <c r="B175" s="187"/>
      <c r="C175" s="188"/>
      <c r="D175" s="189"/>
      <c r="E175" s="21"/>
      <c r="F175" s="189"/>
      <c r="G175" s="190"/>
      <c r="H175" s="191"/>
      <c r="I175" s="192"/>
      <c r="J175" s="193"/>
      <c r="K175" s="193"/>
      <c r="L175" s="192"/>
      <c r="M175" s="167"/>
      <c r="N175" s="167"/>
      <c r="O175" s="194"/>
      <c r="P175" s="195"/>
      <c r="S175" s="196"/>
      <c r="T175" s="197"/>
      <c r="U175" s="196"/>
      <c r="V175" s="197"/>
      <c r="W175" s="196"/>
      <c r="X175" s="197"/>
      <c r="Y175" s="173"/>
      <c r="Z175" s="180"/>
      <c r="AA175" s="196"/>
      <c r="AB175" s="197"/>
      <c r="AC175" s="196"/>
      <c r="AD175" s="197"/>
      <c r="AE175" s="196"/>
      <c r="AF175" s="197"/>
      <c r="AG175" s="173"/>
      <c r="AH175" s="180"/>
      <c r="AI175" s="196"/>
      <c r="AJ175" s="197"/>
      <c r="AK175" s="196"/>
      <c r="AL175" s="197"/>
      <c r="AM175" s="196"/>
      <c r="AN175" s="197"/>
      <c r="AO175" s="173"/>
      <c r="AP175" s="180"/>
      <c r="AQ175" s="196"/>
      <c r="AR175" s="197"/>
      <c r="AS175" s="196"/>
      <c r="AT175" s="197"/>
      <c r="AU175" s="196"/>
      <c r="AV175" s="197"/>
      <c r="AW175" s="196"/>
      <c r="AX175" s="197"/>
      <c r="AY175" s="196"/>
      <c r="AZ175" s="197"/>
      <c r="BA175" s="196"/>
      <c r="BB175" s="197"/>
      <c r="BC175" s="196"/>
      <c r="BD175" s="197"/>
      <c r="BE175" s="196"/>
      <c r="BF175" s="197"/>
      <c r="BG175" s="173"/>
      <c r="BH175" s="180"/>
      <c r="BI175" s="173"/>
      <c r="BJ175" s="180"/>
      <c r="BK175" s="173"/>
      <c r="BL175" s="180"/>
      <c r="BM175" s="173"/>
      <c r="BN175" s="180"/>
      <c r="BO175" s="186"/>
    </row>
    <row r="176" spans="2:67" ht="20.25" customHeight="1" thickBot="1">
      <c r="B176" s="199" t="s">
        <v>27</v>
      </c>
      <c r="C176" s="199"/>
      <c r="D176" s="199"/>
      <c r="E176" s="199"/>
      <c r="F176" s="199"/>
      <c r="G176" s="199"/>
      <c r="H176" s="199"/>
      <c r="I176" s="199"/>
      <c r="J176" s="199"/>
      <c r="K176" s="199"/>
      <c r="L176" s="115">
        <f>SUM(L146:L174)+L132</f>
        <v>0</v>
      </c>
      <c r="M176" s="200"/>
      <c r="N176" s="200"/>
      <c r="O176" s="200"/>
      <c r="P176" s="200"/>
      <c r="S176" s="105"/>
      <c r="T176" s="106">
        <f>SUM(T146:T175)</f>
        <v>0</v>
      </c>
      <c r="U176" s="106"/>
      <c r="V176" s="106">
        <f>SUM(V146:V175)</f>
        <v>0</v>
      </c>
      <c r="W176" s="106"/>
      <c r="X176" s="106">
        <f>SUM(X146:X175)</f>
        <v>0</v>
      </c>
      <c r="Y176" s="106"/>
      <c r="Z176" s="106">
        <f>SUM(Z146:Z175)</f>
        <v>0</v>
      </c>
      <c r="AA176" s="106"/>
      <c r="AB176" s="106">
        <f>SUM(AB146:AB175)</f>
        <v>0</v>
      </c>
      <c r="AC176" s="106"/>
      <c r="AD176" s="106">
        <f>SUM(AD146:AD175)</f>
        <v>0</v>
      </c>
      <c r="AE176" s="106"/>
      <c r="AF176" s="106">
        <f>SUM(AF146:AF175)</f>
        <v>0</v>
      </c>
      <c r="AG176" s="106"/>
      <c r="AH176" s="106">
        <f>SUM(AH146:AH175)</f>
        <v>0</v>
      </c>
      <c r="AI176" s="106"/>
      <c r="AJ176" s="106">
        <f>SUM(AJ146:AJ175)</f>
        <v>0</v>
      </c>
      <c r="AK176" s="106"/>
      <c r="AL176" s="106">
        <f>SUM(AL146:AL175)</f>
        <v>0</v>
      </c>
      <c r="AM176" s="106"/>
      <c r="AN176" s="106">
        <f>SUM(AN146:AN175)</f>
        <v>0</v>
      </c>
      <c r="AO176" s="106"/>
      <c r="AP176" s="106">
        <f>SUM(AP146:AP175)</f>
        <v>0</v>
      </c>
      <c r="AQ176" s="106"/>
      <c r="AR176" s="106">
        <f>SUM(AR146:AR175)</f>
        <v>0</v>
      </c>
      <c r="AS176" s="106"/>
      <c r="AT176" s="106">
        <f>SUM(AT146:AT175)</f>
        <v>0</v>
      </c>
      <c r="AU176" s="106"/>
      <c r="AV176" s="106">
        <f>SUM(AV146:AV175)</f>
        <v>0</v>
      </c>
      <c r="AW176" s="106"/>
      <c r="AX176" s="106">
        <f>SUM(AX146:AX175)</f>
        <v>0</v>
      </c>
      <c r="AY176" s="106"/>
      <c r="AZ176" s="106">
        <f>SUM(AZ146:AZ175)</f>
        <v>0</v>
      </c>
      <c r="BA176" s="106"/>
      <c r="BB176" s="106">
        <f>SUM(BB146:BB175)</f>
        <v>0</v>
      </c>
      <c r="BC176" s="106"/>
      <c r="BD176" s="106">
        <f>SUM(BD146:BD175)</f>
        <v>0</v>
      </c>
      <c r="BE176" s="106"/>
      <c r="BF176" s="106">
        <f>SUM(BF146:BF175)</f>
        <v>0</v>
      </c>
      <c r="BG176" s="106"/>
      <c r="BH176" s="106">
        <f>SUM(BH146:BH175)</f>
        <v>0</v>
      </c>
      <c r="BI176" s="106"/>
      <c r="BJ176" s="106">
        <f>SUM(BJ146:BJ175)</f>
        <v>0</v>
      </c>
      <c r="BK176" s="106"/>
      <c r="BL176" s="106">
        <f>SUM(BL146:BL175)</f>
        <v>0</v>
      </c>
      <c r="BM176" s="106"/>
      <c r="BN176" s="106">
        <f>SUM(BN146:BN175)</f>
        <v>0</v>
      </c>
      <c r="BO176" s="106">
        <f>SUM(BO146:BO175)</f>
        <v>0</v>
      </c>
    </row>
    <row r="177" spans="3:66" ht="12.75">
      <c r="C177" s="26"/>
      <c r="D177" s="25" t="s">
        <v>28</v>
      </c>
      <c r="E177" s="163">
        <f>Modifikation!$C$1</f>
        <v>0</v>
      </c>
      <c r="F177" s="163"/>
      <c r="G177" s="163"/>
      <c r="H177" s="64"/>
      <c r="I177" s="25" t="s">
        <v>29</v>
      </c>
      <c r="J177" s="164">
        <f>Modifikation!$H$1</f>
        <v>0</v>
      </c>
      <c r="K177" s="165"/>
      <c r="L177" s="24"/>
      <c r="M177" s="24"/>
      <c r="S177" s="109"/>
      <c r="T177" s="110"/>
      <c r="U177" s="109"/>
      <c r="V177" s="110"/>
      <c r="W177" s="109"/>
      <c r="X177" s="110"/>
      <c r="Y177" s="109"/>
      <c r="Z177" s="110"/>
      <c r="AA177" s="109"/>
      <c r="AB177" s="110"/>
      <c r="AC177" s="109"/>
      <c r="AD177" s="110"/>
      <c r="AE177" s="109"/>
      <c r="AF177" s="110"/>
      <c r="AG177" s="110"/>
      <c r="AH177" s="110"/>
      <c r="AI177" s="109"/>
      <c r="AJ177" s="110"/>
      <c r="AK177" s="109"/>
      <c r="AL177" s="110"/>
      <c r="AM177" s="109"/>
      <c r="AN177" s="110"/>
      <c r="AO177" s="110"/>
      <c r="AP177" s="110"/>
      <c r="AQ177" s="109"/>
      <c r="AR177" s="110"/>
      <c r="AS177" s="109"/>
      <c r="AT177" s="110"/>
      <c r="AU177" s="109"/>
      <c r="AV177" s="110"/>
      <c r="AW177" s="110"/>
      <c r="AX177" s="110"/>
      <c r="AY177" s="109"/>
      <c r="AZ177" s="110"/>
      <c r="BA177" s="109"/>
      <c r="BB177" s="110"/>
      <c r="BC177" s="109"/>
      <c r="BD177" s="110"/>
      <c r="BE177" s="110"/>
      <c r="BF177" s="110"/>
      <c r="BG177" s="109"/>
      <c r="BH177" s="110"/>
      <c r="BI177" s="109"/>
      <c r="BJ177" s="110"/>
      <c r="BK177" s="109"/>
      <c r="BL177" s="110"/>
      <c r="BM177" s="110"/>
      <c r="BN177" s="110"/>
    </row>
    <row r="178" spans="3:66" ht="12.75">
      <c r="C178" s="64"/>
      <c r="D178" s="25" t="s">
        <v>30</v>
      </c>
      <c r="E178" s="166">
        <f>Modifikation!$C$2</f>
        <v>0</v>
      </c>
      <c r="F178" s="166"/>
      <c r="S178" s="109"/>
      <c r="T178" s="110"/>
      <c r="U178" s="109"/>
      <c r="V178" s="110"/>
      <c r="W178" s="109"/>
      <c r="X178" s="110"/>
      <c r="Y178" s="109"/>
      <c r="Z178" s="110"/>
      <c r="AA178" s="109"/>
      <c r="AB178" s="110"/>
      <c r="AC178" s="109"/>
      <c r="AD178" s="110"/>
      <c r="AE178" s="109"/>
      <c r="AF178" s="110"/>
      <c r="AG178" s="110"/>
      <c r="AH178" s="110"/>
      <c r="AI178" s="109"/>
      <c r="AJ178" s="110"/>
      <c r="AK178" s="109"/>
      <c r="AL178" s="110"/>
      <c r="AM178" s="109"/>
      <c r="AN178" s="110"/>
      <c r="AO178" s="110"/>
      <c r="AP178" s="110"/>
      <c r="AQ178" s="109"/>
      <c r="AR178" s="110"/>
      <c r="AS178" s="109"/>
      <c r="AT178" s="110"/>
      <c r="AU178" s="109"/>
      <c r="AV178" s="110"/>
      <c r="AW178" s="110"/>
      <c r="AX178" s="110"/>
      <c r="AY178" s="109"/>
      <c r="AZ178" s="110"/>
      <c r="BA178" s="109"/>
      <c r="BB178" s="110"/>
      <c r="BC178" s="109"/>
      <c r="BD178" s="110"/>
      <c r="BE178" s="110"/>
      <c r="BF178" s="110"/>
      <c r="BG178" s="109"/>
      <c r="BH178" s="110"/>
      <c r="BI178" s="109"/>
      <c r="BJ178" s="110"/>
      <c r="BK178" s="109"/>
      <c r="BL178" s="110"/>
      <c r="BM178" s="110"/>
      <c r="BN178" s="110"/>
    </row>
    <row r="179" spans="4:66" ht="12.75">
      <c r="D179" s="25" t="s">
        <v>31</v>
      </c>
      <c r="E179" s="157">
        <f>Modifikation!$C$3</f>
        <v>0</v>
      </c>
      <c r="F179" s="157"/>
      <c r="G179" s="157"/>
      <c r="H179" s="157"/>
      <c r="I179" s="157"/>
      <c r="J179" s="25" t="s">
        <v>32</v>
      </c>
      <c r="K179" s="157">
        <f>Modifikation!$I$3</f>
        <v>0</v>
      </c>
      <c r="L179" s="157"/>
      <c r="M179" s="157"/>
      <c r="N179" s="157"/>
      <c r="O179" s="157"/>
      <c r="S179" s="109"/>
      <c r="T179" s="110"/>
      <c r="U179" s="109"/>
      <c r="V179" s="110"/>
      <c r="W179" s="109"/>
      <c r="X179" s="110"/>
      <c r="Y179" s="109"/>
      <c r="Z179" s="110"/>
      <c r="AA179" s="109"/>
      <c r="AB179" s="110"/>
      <c r="AC179" s="109"/>
      <c r="AD179" s="110"/>
      <c r="AE179" s="109"/>
      <c r="AF179" s="110"/>
      <c r="AG179" s="110"/>
      <c r="AH179" s="110"/>
      <c r="AI179" s="109"/>
      <c r="AJ179" s="110"/>
      <c r="AK179" s="109"/>
      <c r="AL179" s="110"/>
      <c r="AM179" s="109"/>
      <c r="AN179" s="110"/>
      <c r="AO179" s="110"/>
      <c r="AP179" s="110"/>
      <c r="AQ179" s="109"/>
      <c r="AR179" s="110"/>
      <c r="AS179" s="109"/>
      <c r="AT179" s="110"/>
      <c r="AU179" s="109"/>
      <c r="AV179" s="110"/>
      <c r="AW179" s="110"/>
      <c r="AX179" s="110"/>
      <c r="AY179" s="109"/>
      <c r="AZ179" s="110"/>
      <c r="BA179" s="109"/>
      <c r="BB179" s="110"/>
      <c r="BC179" s="109"/>
      <c r="BD179" s="110"/>
      <c r="BE179" s="110"/>
      <c r="BF179" s="110"/>
      <c r="BG179" s="109"/>
      <c r="BH179" s="110"/>
      <c r="BI179" s="109"/>
      <c r="BJ179" s="110"/>
      <c r="BK179" s="109"/>
      <c r="BL179" s="110"/>
      <c r="BM179" s="110"/>
      <c r="BN179" s="110"/>
    </row>
    <row r="180" spans="2:66" ht="12.75">
      <c r="B180" s="158" t="s">
        <v>35</v>
      </c>
      <c r="C180" s="158"/>
      <c r="D180" s="158"/>
      <c r="E180" s="158"/>
      <c r="F180" s="158"/>
      <c r="G180" s="55" t="s">
        <v>36</v>
      </c>
      <c r="H180" s="55"/>
      <c r="I180" s="55"/>
      <c r="J180" s="55"/>
      <c r="K180" s="55"/>
      <c r="L180" s="55"/>
      <c r="M180" s="55" t="s">
        <v>88</v>
      </c>
      <c r="S180" s="109"/>
      <c r="T180" s="110"/>
      <c r="U180" s="109"/>
      <c r="V180" s="110"/>
      <c r="W180" s="109"/>
      <c r="X180" s="110"/>
      <c r="Y180" s="109"/>
      <c r="Z180" s="110"/>
      <c r="AA180" s="109"/>
      <c r="AB180" s="110"/>
      <c r="AC180" s="109"/>
      <c r="AD180" s="110"/>
      <c r="AE180" s="109"/>
      <c r="AF180" s="110"/>
      <c r="AG180" s="110"/>
      <c r="AH180" s="110"/>
      <c r="AI180" s="109"/>
      <c r="AJ180" s="110"/>
      <c r="AK180" s="109"/>
      <c r="AL180" s="110"/>
      <c r="AM180" s="109"/>
      <c r="AN180" s="110"/>
      <c r="AO180" s="110"/>
      <c r="AP180" s="110"/>
      <c r="AQ180" s="109"/>
      <c r="AR180" s="110"/>
      <c r="AS180" s="109"/>
      <c r="AT180" s="110"/>
      <c r="AU180" s="109"/>
      <c r="AV180" s="110"/>
      <c r="AW180" s="110"/>
      <c r="AX180" s="110"/>
      <c r="AY180" s="109"/>
      <c r="AZ180" s="110"/>
      <c r="BA180" s="109"/>
      <c r="BB180" s="110"/>
      <c r="BC180" s="109"/>
      <c r="BD180" s="110"/>
      <c r="BE180" s="110"/>
      <c r="BF180" s="110"/>
      <c r="BG180" s="109"/>
      <c r="BH180" s="110"/>
      <c r="BI180" s="109"/>
      <c r="BJ180" s="110"/>
      <c r="BK180" s="109"/>
      <c r="BL180" s="110"/>
      <c r="BM180" s="110"/>
      <c r="BN180" s="110"/>
    </row>
    <row r="181" spans="4:66" ht="21" customHeight="1" thickBot="1">
      <c r="D181" s="81">
        <f>Modifikation!$C$5</f>
        <v>2022</v>
      </c>
      <c r="S181" s="109"/>
      <c r="T181" s="110"/>
      <c r="U181" s="109"/>
      <c r="V181" s="110"/>
      <c r="W181" s="109"/>
      <c r="X181" s="110"/>
      <c r="Y181" s="109"/>
      <c r="Z181" s="110"/>
      <c r="AA181" s="109"/>
      <c r="AB181" s="110"/>
      <c r="AC181" s="109"/>
      <c r="AD181" s="110"/>
      <c r="AE181" s="109"/>
      <c r="AF181" s="110"/>
      <c r="AG181" s="110"/>
      <c r="AH181" s="110"/>
      <c r="AI181" s="109"/>
      <c r="AJ181" s="110"/>
      <c r="AK181" s="109"/>
      <c r="AL181" s="110"/>
      <c r="AM181" s="109"/>
      <c r="AN181" s="110"/>
      <c r="AO181" s="110"/>
      <c r="AP181" s="110"/>
      <c r="AQ181" s="109"/>
      <c r="AR181" s="110"/>
      <c r="AS181" s="109"/>
      <c r="AT181" s="110"/>
      <c r="AU181" s="109"/>
      <c r="AV181" s="110"/>
      <c r="AW181" s="110"/>
      <c r="AX181" s="110"/>
      <c r="AY181" s="109"/>
      <c r="AZ181" s="110"/>
      <c r="BA181" s="109"/>
      <c r="BB181" s="110"/>
      <c r="BC181" s="109"/>
      <c r="BD181" s="110"/>
      <c r="BE181" s="110"/>
      <c r="BF181" s="110"/>
      <c r="BG181" s="109"/>
      <c r="BH181" s="110"/>
      <c r="BI181" s="109"/>
      <c r="BJ181" s="110"/>
      <c r="BK181" s="109"/>
      <c r="BL181" s="110"/>
      <c r="BM181" s="110"/>
      <c r="BN181" s="110"/>
    </row>
    <row r="182" spans="2:66" ht="51" customHeight="1">
      <c r="B182" s="82" t="s">
        <v>9</v>
      </c>
      <c r="C182" s="83" t="s">
        <v>10</v>
      </c>
      <c r="D182" s="84" t="s">
        <v>11</v>
      </c>
      <c r="E182" s="84" t="s">
        <v>12</v>
      </c>
      <c r="F182" s="83" t="s">
        <v>13</v>
      </c>
      <c r="G182" s="83" t="s">
        <v>14</v>
      </c>
      <c r="H182" s="83" t="s">
        <v>51</v>
      </c>
      <c r="I182" s="83" t="s">
        <v>47</v>
      </c>
      <c r="J182" s="171" t="s">
        <v>17</v>
      </c>
      <c r="K182" s="171"/>
      <c r="L182" s="83" t="s">
        <v>48</v>
      </c>
      <c r="M182" s="169" t="s">
        <v>19</v>
      </c>
      <c r="N182" s="169"/>
      <c r="O182" s="111" t="s">
        <v>20</v>
      </c>
      <c r="P182" s="87" t="s">
        <v>21</v>
      </c>
      <c r="S182" s="109"/>
      <c r="T182" s="110"/>
      <c r="U182" s="109"/>
      <c r="V182" s="110"/>
      <c r="W182" s="109"/>
      <c r="X182" s="110"/>
      <c r="Y182" s="109"/>
      <c r="Z182" s="110"/>
      <c r="AA182" s="109"/>
      <c r="AB182" s="110"/>
      <c r="AC182" s="109"/>
      <c r="AD182" s="110"/>
      <c r="AE182" s="109"/>
      <c r="AF182" s="110"/>
      <c r="AG182" s="110"/>
      <c r="AH182" s="110"/>
      <c r="AI182" s="109"/>
      <c r="AJ182" s="110"/>
      <c r="AK182" s="109"/>
      <c r="AL182" s="110"/>
      <c r="AM182" s="109"/>
      <c r="AN182" s="110"/>
      <c r="AO182" s="110"/>
      <c r="AP182" s="110"/>
      <c r="AQ182" s="109"/>
      <c r="AR182" s="110"/>
      <c r="AS182" s="109"/>
      <c r="AT182" s="110"/>
      <c r="AU182" s="109"/>
      <c r="AV182" s="110"/>
      <c r="AW182" s="110"/>
      <c r="AX182" s="110"/>
      <c r="AY182" s="109"/>
      <c r="AZ182" s="110"/>
      <c r="BA182" s="109"/>
      <c r="BB182" s="110"/>
      <c r="BC182" s="109"/>
      <c r="BD182" s="110"/>
      <c r="BE182" s="110"/>
      <c r="BF182" s="110"/>
      <c r="BG182" s="109"/>
      <c r="BH182" s="110"/>
      <c r="BI182" s="109"/>
      <c r="BJ182" s="110"/>
      <c r="BK182" s="109"/>
      <c r="BL182" s="110"/>
      <c r="BM182" s="110"/>
      <c r="BN182" s="110"/>
    </row>
    <row r="183" spans="2:66" ht="26.25" customHeight="1" thickBot="1">
      <c r="B183" s="88"/>
      <c r="C183" s="89"/>
      <c r="D183" s="89"/>
      <c r="E183" s="89"/>
      <c r="F183" s="89"/>
      <c r="G183" s="89"/>
      <c r="H183" s="89"/>
      <c r="I183" s="89"/>
      <c r="J183" s="89" t="s">
        <v>22</v>
      </c>
      <c r="K183" s="89" t="s">
        <v>23</v>
      </c>
      <c r="L183" s="89"/>
      <c r="M183" s="91" t="s">
        <v>24</v>
      </c>
      <c r="N183" s="91" t="s">
        <v>25</v>
      </c>
      <c r="O183" s="92"/>
      <c r="P183" s="93"/>
      <c r="S183" s="109"/>
      <c r="T183" s="110"/>
      <c r="U183" s="109"/>
      <c r="V183" s="110"/>
      <c r="W183" s="109"/>
      <c r="X183" s="110"/>
      <c r="Y183" s="113"/>
      <c r="Z183" s="114"/>
      <c r="AA183" s="109"/>
      <c r="AB183" s="110"/>
      <c r="AC183" s="109"/>
      <c r="AD183" s="110"/>
      <c r="AE183" s="109"/>
      <c r="AF183" s="110"/>
      <c r="AG183" s="110"/>
      <c r="AH183" s="110"/>
      <c r="AI183" s="109"/>
      <c r="AJ183" s="110"/>
      <c r="AK183" s="109"/>
      <c r="AL183" s="110"/>
      <c r="AM183" s="109"/>
      <c r="AN183" s="110"/>
      <c r="AO183" s="110"/>
      <c r="AP183" s="110"/>
      <c r="AQ183" s="109"/>
      <c r="AR183" s="110"/>
      <c r="AS183" s="109"/>
      <c r="AT183" s="110"/>
      <c r="AU183" s="109"/>
      <c r="AV183" s="110"/>
      <c r="AW183" s="110"/>
      <c r="AX183" s="110"/>
      <c r="AY183" s="109"/>
      <c r="AZ183" s="110"/>
      <c r="BA183" s="109"/>
      <c r="BB183" s="110"/>
      <c r="BC183" s="109"/>
      <c r="BD183" s="110"/>
      <c r="BE183" s="110"/>
      <c r="BF183" s="110"/>
      <c r="BG183" s="109"/>
      <c r="BH183" s="110"/>
      <c r="BI183" s="109"/>
      <c r="BJ183" s="110"/>
      <c r="BK183" s="109"/>
      <c r="BL183" s="110"/>
      <c r="BM183" s="110"/>
      <c r="BN183" s="110"/>
    </row>
    <row r="184" spans="2:66" ht="12.75" customHeight="1" hidden="1">
      <c r="B184" s="94"/>
      <c r="C184" s="68"/>
      <c r="D184" s="68"/>
      <c r="E184" s="68" t="str">
        <f>Zusammenstellung!$B$14</f>
        <v>Rotwild</v>
      </c>
      <c r="F184" s="68"/>
      <c r="G184" s="68"/>
      <c r="H184" s="68"/>
      <c r="I184" s="68"/>
      <c r="J184" s="95"/>
      <c r="K184" s="95"/>
      <c r="L184" s="68"/>
      <c r="M184" s="96"/>
      <c r="N184" s="96"/>
      <c r="O184" s="97"/>
      <c r="P184" s="98"/>
      <c r="S184" s="109"/>
      <c r="T184" s="110"/>
      <c r="U184" s="109"/>
      <c r="V184" s="110"/>
      <c r="W184" s="109"/>
      <c r="X184" s="110"/>
      <c r="Y184" s="109"/>
      <c r="Z184" s="110"/>
      <c r="AA184" s="109"/>
      <c r="AB184" s="110"/>
      <c r="AC184" s="109"/>
      <c r="AD184" s="110"/>
      <c r="AE184" s="109"/>
      <c r="AF184" s="110"/>
      <c r="AG184" s="110"/>
      <c r="AH184" s="110"/>
      <c r="AI184" s="109"/>
      <c r="AJ184" s="110"/>
      <c r="AK184" s="109"/>
      <c r="AL184" s="110"/>
      <c r="AM184" s="109"/>
      <c r="AN184" s="110"/>
      <c r="AO184" s="110"/>
      <c r="AP184" s="110"/>
      <c r="AQ184" s="109"/>
      <c r="AR184" s="110"/>
      <c r="AS184" s="109"/>
      <c r="AT184" s="110"/>
      <c r="AU184" s="109"/>
      <c r="AV184" s="110"/>
      <c r="AW184" s="110"/>
      <c r="AX184" s="110"/>
      <c r="AY184" s="109"/>
      <c r="AZ184" s="110"/>
      <c r="BA184" s="109"/>
      <c r="BB184" s="110"/>
      <c r="BC184" s="109"/>
      <c r="BD184" s="110"/>
      <c r="BE184" s="110"/>
      <c r="BF184" s="110"/>
      <c r="BG184" s="109"/>
      <c r="BH184" s="110"/>
      <c r="BI184" s="109"/>
      <c r="BJ184" s="110"/>
      <c r="BK184" s="109"/>
      <c r="BL184" s="110"/>
      <c r="BM184" s="110"/>
      <c r="BN184" s="110"/>
    </row>
    <row r="185" spans="2:66" ht="12.75" customHeight="1" hidden="1">
      <c r="B185" s="94"/>
      <c r="C185" s="68"/>
      <c r="D185" s="68"/>
      <c r="E185" s="68" t="str">
        <f>Zusammenstellung!$C$14</f>
        <v>Schwarzwild</v>
      </c>
      <c r="F185" s="68"/>
      <c r="G185" s="68"/>
      <c r="H185" s="68"/>
      <c r="I185" s="68"/>
      <c r="J185" s="95"/>
      <c r="K185" s="95"/>
      <c r="L185" s="68"/>
      <c r="M185" s="96"/>
      <c r="N185" s="96"/>
      <c r="O185" s="97"/>
      <c r="P185" s="98"/>
      <c r="S185" s="109"/>
      <c r="T185" s="110"/>
      <c r="U185" s="109"/>
      <c r="V185" s="110"/>
      <c r="W185" s="109"/>
      <c r="X185" s="110"/>
      <c r="Y185" s="109"/>
      <c r="Z185" s="110"/>
      <c r="AA185" s="109"/>
      <c r="AB185" s="110"/>
      <c r="AC185" s="109"/>
      <c r="AD185" s="110"/>
      <c r="AE185" s="109"/>
      <c r="AF185" s="110"/>
      <c r="AG185" s="110"/>
      <c r="AH185" s="110"/>
      <c r="AI185" s="109"/>
      <c r="AJ185" s="110"/>
      <c r="AK185" s="109"/>
      <c r="AL185" s="110"/>
      <c r="AM185" s="109"/>
      <c r="AN185" s="110"/>
      <c r="AO185" s="110"/>
      <c r="AP185" s="110"/>
      <c r="AQ185" s="109"/>
      <c r="AR185" s="110"/>
      <c r="AS185" s="109"/>
      <c r="AT185" s="110"/>
      <c r="AU185" s="109"/>
      <c r="AV185" s="110"/>
      <c r="AW185" s="110"/>
      <c r="AX185" s="110"/>
      <c r="AY185" s="109"/>
      <c r="AZ185" s="110"/>
      <c r="BA185" s="109"/>
      <c r="BB185" s="110"/>
      <c r="BC185" s="109"/>
      <c r="BD185" s="110"/>
      <c r="BE185" s="110"/>
      <c r="BF185" s="110"/>
      <c r="BG185" s="109"/>
      <c r="BH185" s="110"/>
      <c r="BI185" s="109"/>
      <c r="BJ185" s="110"/>
      <c r="BK185" s="109"/>
      <c r="BL185" s="110"/>
      <c r="BM185" s="110"/>
      <c r="BN185" s="110"/>
    </row>
    <row r="186" spans="2:66" ht="12.75" customHeight="1" hidden="1">
      <c r="B186" s="94"/>
      <c r="C186" s="68"/>
      <c r="D186" s="68"/>
      <c r="E186" s="68" t="str">
        <f>Zusammenstellung!$D$14</f>
        <v>Rehwild</v>
      </c>
      <c r="F186" s="68"/>
      <c r="G186" s="68"/>
      <c r="H186" s="68"/>
      <c r="I186" s="68"/>
      <c r="J186" s="95"/>
      <c r="K186" s="95"/>
      <c r="L186" s="68"/>
      <c r="M186" s="96"/>
      <c r="N186" s="96"/>
      <c r="O186" s="97"/>
      <c r="P186" s="98"/>
      <c r="S186" s="109"/>
      <c r="T186" s="110"/>
      <c r="U186" s="109"/>
      <c r="V186" s="110"/>
      <c r="W186" s="109"/>
      <c r="X186" s="110"/>
      <c r="Y186" s="109"/>
      <c r="Z186" s="110"/>
      <c r="AA186" s="109"/>
      <c r="AB186" s="110"/>
      <c r="AC186" s="109"/>
      <c r="AD186" s="110"/>
      <c r="AE186" s="109"/>
      <c r="AF186" s="110"/>
      <c r="AG186" s="110"/>
      <c r="AH186" s="110"/>
      <c r="AI186" s="109"/>
      <c r="AJ186" s="110"/>
      <c r="AK186" s="109"/>
      <c r="AL186" s="110"/>
      <c r="AM186" s="109"/>
      <c r="AN186" s="110"/>
      <c r="AO186" s="110"/>
      <c r="AP186" s="110"/>
      <c r="AQ186" s="109"/>
      <c r="AR186" s="110"/>
      <c r="AS186" s="109"/>
      <c r="AT186" s="110"/>
      <c r="AU186" s="109"/>
      <c r="AV186" s="110"/>
      <c r="AW186" s="110"/>
      <c r="AX186" s="110"/>
      <c r="AY186" s="109"/>
      <c r="AZ186" s="110"/>
      <c r="BA186" s="109"/>
      <c r="BB186" s="110"/>
      <c r="BC186" s="109"/>
      <c r="BD186" s="110"/>
      <c r="BE186" s="110"/>
      <c r="BF186" s="110"/>
      <c r="BG186" s="109"/>
      <c r="BH186" s="110"/>
      <c r="BI186" s="109"/>
      <c r="BJ186" s="110"/>
      <c r="BK186" s="109"/>
      <c r="BL186" s="110"/>
      <c r="BM186" s="110"/>
      <c r="BN186" s="110"/>
    </row>
    <row r="187" spans="2:66" ht="12.75" customHeight="1" hidden="1">
      <c r="B187" s="94"/>
      <c r="C187" s="68"/>
      <c r="D187" s="68"/>
      <c r="E187" s="68" t="str">
        <f>Zusammenstellung!$E$14</f>
        <v>Gamswild</v>
      </c>
      <c r="F187" s="68"/>
      <c r="G187" s="68"/>
      <c r="H187" s="68"/>
      <c r="I187" s="68"/>
      <c r="J187" s="95"/>
      <c r="K187" s="95"/>
      <c r="L187" s="68"/>
      <c r="M187" s="96"/>
      <c r="N187" s="96"/>
      <c r="O187" s="97"/>
      <c r="P187" s="98"/>
      <c r="S187" s="109"/>
      <c r="T187" s="110"/>
      <c r="U187" s="109"/>
      <c r="V187" s="110"/>
      <c r="W187" s="109"/>
      <c r="X187" s="110"/>
      <c r="Y187" s="109"/>
      <c r="Z187" s="110"/>
      <c r="AA187" s="109"/>
      <c r="AB187" s="110"/>
      <c r="AC187" s="109"/>
      <c r="AD187" s="110"/>
      <c r="AE187" s="109"/>
      <c r="AF187" s="110"/>
      <c r="AG187" s="110"/>
      <c r="AH187" s="110"/>
      <c r="AI187" s="109"/>
      <c r="AJ187" s="110"/>
      <c r="AK187" s="109"/>
      <c r="AL187" s="110"/>
      <c r="AM187" s="109"/>
      <c r="AN187" s="110"/>
      <c r="AO187" s="110"/>
      <c r="AP187" s="110"/>
      <c r="AQ187" s="109"/>
      <c r="AR187" s="110"/>
      <c r="AS187" s="109"/>
      <c r="AT187" s="110"/>
      <c r="AU187" s="109"/>
      <c r="AV187" s="110"/>
      <c r="AW187" s="110"/>
      <c r="AX187" s="110"/>
      <c r="AY187" s="109"/>
      <c r="AZ187" s="110"/>
      <c r="BA187" s="109"/>
      <c r="BB187" s="110"/>
      <c r="BC187" s="109"/>
      <c r="BD187" s="110"/>
      <c r="BE187" s="110"/>
      <c r="BF187" s="110"/>
      <c r="BG187" s="109"/>
      <c r="BH187" s="110"/>
      <c r="BI187" s="109"/>
      <c r="BJ187" s="110"/>
      <c r="BK187" s="109"/>
      <c r="BL187" s="110"/>
      <c r="BM187" s="110"/>
      <c r="BN187" s="110"/>
    </row>
    <row r="188" spans="2:66" ht="12.75" customHeight="1" hidden="1">
      <c r="B188" s="94"/>
      <c r="C188" s="68"/>
      <c r="D188" s="68"/>
      <c r="E188" s="68" t="str">
        <f>Zusammenstellung!$F$14</f>
        <v>Damwild</v>
      </c>
      <c r="F188" s="68"/>
      <c r="G188" s="68"/>
      <c r="H188" s="68"/>
      <c r="I188" s="68"/>
      <c r="J188" s="95"/>
      <c r="K188" s="95"/>
      <c r="L188" s="68"/>
      <c r="M188" s="96" t="s">
        <v>43</v>
      </c>
      <c r="N188" s="96" t="s">
        <v>43</v>
      </c>
      <c r="O188" s="97"/>
      <c r="P188" s="98"/>
      <c r="S188" s="109"/>
      <c r="T188" s="110"/>
      <c r="U188" s="109"/>
      <c r="V188" s="110"/>
      <c r="W188" s="109"/>
      <c r="X188" s="110"/>
      <c r="Y188" s="109"/>
      <c r="Z188" s="110"/>
      <c r="AA188" s="109"/>
      <c r="AB188" s="110"/>
      <c r="AC188" s="109"/>
      <c r="AD188" s="110"/>
      <c r="AE188" s="109"/>
      <c r="AF188" s="110"/>
      <c r="AG188" s="110"/>
      <c r="AH188" s="110"/>
      <c r="AI188" s="109"/>
      <c r="AJ188" s="110"/>
      <c r="AK188" s="109"/>
      <c r="AL188" s="110"/>
      <c r="AM188" s="109"/>
      <c r="AN188" s="110"/>
      <c r="AO188" s="110"/>
      <c r="AP188" s="110"/>
      <c r="AQ188" s="109"/>
      <c r="AR188" s="110"/>
      <c r="AS188" s="109"/>
      <c r="AT188" s="110"/>
      <c r="AU188" s="109"/>
      <c r="AV188" s="110"/>
      <c r="AW188" s="110"/>
      <c r="AX188" s="110"/>
      <c r="AY188" s="109"/>
      <c r="AZ188" s="110"/>
      <c r="BA188" s="109"/>
      <c r="BB188" s="110"/>
      <c r="BC188" s="109"/>
      <c r="BD188" s="110"/>
      <c r="BE188" s="110"/>
      <c r="BF188" s="110"/>
      <c r="BG188" s="109"/>
      <c r="BH188" s="110"/>
      <c r="BI188" s="109"/>
      <c r="BJ188" s="110"/>
      <c r="BK188" s="109"/>
      <c r="BL188" s="110"/>
      <c r="BM188" s="110"/>
      <c r="BN188" s="110"/>
    </row>
    <row r="189" spans="2:66" ht="12.75" customHeight="1" hidden="1">
      <c r="B189" s="94"/>
      <c r="C189" s="68"/>
      <c r="D189" s="68"/>
      <c r="E189" s="68" t="str">
        <f>Zusammenstellung!$G$14</f>
        <v>Sonst. Schalenwild</v>
      </c>
      <c r="F189" s="68"/>
      <c r="G189" s="68"/>
      <c r="H189" s="68"/>
      <c r="I189" s="68"/>
      <c r="J189" s="95"/>
      <c r="K189" s="95"/>
      <c r="L189" s="68"/>
      <c r="M189" s="96" t="s">
        <v>44</v>
      </c>
      <c r="N189" s="96" t="s">
        <v>44</v>
      </c>
      <c r="O189" s="97"/>
      <c r="P189" s="98"/>
      <c r="S189" s="109"/>
      <c r="T189" s="110"/>
      <c r="U189" s="109"/>
      <c r="V189" s="110"/>
      <c r="W189" s="109"/>
      <c r="X189" s="110"/>
      <c r="Y189" s="109"/>
      <c r="Z189" s="110"/>
      <c r="AA189" s="109"/>
      <c r="AB189" s="110"/>
      <c r="AC189" s="109"/>
      <c r="AD189" s="110"/>
      <c r="AE189" s="109"/>
      <c r="AF189" s="110"/>
      <c r="AG189" s="110"/>
      <c r="AH189" s="110"/>
      <c r="AI189" s="109"/>
      <c r="AJ189" s="110"/>
      <c r="AK189" s="109"/>
      <c r="AL189" s="110"/>
      <c r="AM189" s="109"/>
      <c r="AN189" s="110"/>
      <c r="AO189" s="110"/>
      <c r="AP189" s="110"/>
      <c r="AQ189" s="109"/>
      <c r="AR189" s="110"/>
      <c r="AS189" s="109"/>
      <c r="AT189" s="110"/>
      <c r="AU189" s="109"/>
      <c r="AV189" s="110"/>
      <c r="AW189" s="110"/>
      <c r="AX189" s="110"/>
      <c r="AY189" s="109"/>
      <c r="AZ189" s="110"/>
      <c r="BA189" s="109"/>
      <c r="BB189" s="110"/>
      <c r="BC189" s="109"/>
      <c r="BD189" s="110"/>
      <c r="BE189" s="110"/>
      <c r="BF189" s="110"/>
      <c r="BG189" s="109"/>
      <c r="BH189" s="110"/>
      <c r="BI189" s="109"/>
      <c r="BJ189" s="110"/>
      <c r="BK189" s="109"/>
      <c r="BL189" s="110"/>
      <c r="BM189" s="110"/>
      <c r="BN189" s="110"/>
    </row>
    <row r="190" spans="2:135" ht="10.5" customHeight="1" thickBot="1">
      <c r="B190" s="174">
        <v>61</v>
      </c>
      <c r="C190" s="175"/>
      <c r="D190" s="176"/>
      <c r="E190" s="20"/>
      <c r="F190" s="176"/>
      <c r="G190" s="177"/>
      <c r="H190" s="179"/>
      <c r="I190" s="178"/>
      <c r="J190" s="193">
        <v>0</v>
      </c>
      <c r="K190" s="193">
        <v>0</v>
      </c>
      <c r="L190" s="178"/>
      <c r="M190" s="167" t="s">
        <v>26</v>
      </c>
      <c r="N190" s="167" t="s">
        <v>26</v>
      </c>
      <c r="O190" s="182"/>
      <c r="P190" s="201">
        <f>P174+1</f>
        <v>61</v>
      </c>
      <c r="S190" s="170" t="b">
        <f>AND(E190=Zusammenstellung!$B$14,(I190+J190)&gt;300)</f>
        <v>0</v>
      </c>
      <c r="T190" s="172">
        <f>IF(S190=TRUE,1,0)</f>
        <v>0</v>
      </c>
      <c r="U190" s="170" t="b">
        <f>AND(E190=Zusammenstellung!$B$14,(I190+J190)&lt;=300)</f>
        <v>0</v>
      </c>
      <c r="V190" s="172">
        <f>IF(U190=TRUE,1,0)</f>
        <v>0</v>
      </c>
      <c r="W190" s="170" t="b">
        <f>AND(E190=Zusammenstellung!$B$14,J190&gt;0)</f>
        <v>0</v>
      </c>
      <c r="X190" s="172">
        <f>IF(W190=TRUE,1,0)</f>
        <v>0</v>
      </c>
      <c r="Y190" s="173" t="b">
        <f>AND(E190=Zusammenstellung!$B$14,N190="ja")</f>
        <v>0</v>
      </c>
      <c r="Z190" s="202">
        <f>IF(Y190=TRUE,1,0)</f>
        <v>0</v>
      </c>
      <c r="AA190" s="170" t="b">
        <f>AND(E190=Zusammenstellung!$C$14,(I190+J190)&gt;300)</f>
        <v>0</v>
      </c>
      <c r="AB190" s="172">
        <f>IF(AA190=TRUE,1,0)</f>
        <v>0</v>
      </c>
      <c r="AC190" s="170" t="b">
        <f>AND(E190=Zusammenstellung!$C$14,(I190+J190)&lt;=300)</f>
        <v>0</v>
      </c>
      <c r="AD190" s="172">
        <f>IF(AC190=TRUE,1,0)</f>
        <v>0</v>
      </c>
      <c r="AE190" s="170" t="b">
        <f>AND(E190=Zusammenstellung!$C$14,J190&gt;0)</f>
        <v>0</v>
      </c>
      <c r="AF190" s="172">
        <f>IF(AE190=TRUE,1,0)</f>
        <v>0</v>
      </c>
      <c r="AG190" s="170" t="b">
        <f>AND(E190=Zusammenstellung!$C$14,N190="ja")</f>
        <v>0</v>
      </c>
      <c r="AH190" s="172">
        <f>IF(AG190=TRUE,1,0)</f>
        <v>0</v>
      </c>
      <c r="AI190" s="170" t="b">
        <f>AND(E190=Zusammenstellung!$D$14,(I190+J190)&gt;300)</f>
        <v>0</v>
      </c>
      <c r="AJ190" s="172">
        <f>IF(AI190=TRUE,1,0)</f>
        <v>0</v>
      </c>
      <c r="AK190" s="170" t="b">
        <f>AND(E190=Zusammenstellung!$D$14,(I190+J190)&lt;=300)</f>
        <v>0</v>
      </c>
      <c r="AL190" s="172">
        <f>IF(AK190=TRUE,1,0)</f>
        <v>0</v>
      </c>
      <c r="AM190" s="170" t="b">
        <f>AND(E190=Zusammenstellung!$D$14,J190&gt;0)</f>
        <v>0</v>
      </c>
      <c r="AN190" s="172">
        <f>IF(AM190=TRUE,1,0)</f>
        <v>0</v>
      </c>
      <c r="AO190" s="170" t="b">
        <f>AND(E190=Zusammenstellung!$D$14,N190="ja")</f>
        <v>0</v>
      </c>
      <c r="AP190" s="172">
        <f>IF(AO190=TRUE,1,0)</f>
        <v>0</v>
      </c>
      <c r="AQ190" s="170" t="b">
        <f>AND(E190=Zusammenstellung!$E$14,(I190+J190)&gt;300)</f>
        <v>0</v>
      </c>
      <c r="AR190" s="172">
        <f>IF(AQ190=TRUE,1,0)</f>
        <v>0</v>
      </c>
      <c r="AS190" s="170" t="b">
        <f>AND(E190=Zusammenstellung!$E$14,(I190+J190)&lt;=300)</f>
        <v>0</v>
      </c>
      <c r="AT190" s="172">
        <f>IF(AS190=TRUE,1,0)</f>
        <v>0</v>
      </c>
      <c r="AU190" s="170" t="b">
        <f>AND(E190=Zusammenstellung!$E$14,J190&gt;0)</f>
        <v>0</v>
      </c>
      <c r="AV190" s="172">
        <f>IF(AU190=TRUE,1,0)</f>
        <v>0</v>
      </c>
      <c r="AW190" s="170" t="b">
        <f>AND(E190=Zusammenstellung!$E$14,N190="ja")</f>
        <v>0</v>
      </c>
      <c r="AX190" s="172">
        <f>IF(AW190=TRUE,1,0)</f>
        <v>0</v>
      </c>
      <c r="AY190" s="170" t="b">
        <f>AND(E190=Zusammenstellung!$F$14,(I190+J190)&gt;300)</f>
        <v>0</v>
      </c>
      <c r="AZ190" s="172">
        <f>IF(AY190=TRUE,1,0)</f>
        <v>0</v>
      </c>
      <c r="BA190" s="170" t="b">
        <f>AND(E190=Zusammenstellung!$F$14,(I190+J190)&lt;=300)</f>
        <v>0</v>
      </c>
      <c r="BB190" s="172">
        <f>IF(BA190=TRUE,1,0)</f>
        <v>0</v>
      </c>
      <c r="BC190" s="170" t="b">
        <f>AND(E190=Zusammenstellung!$F$14,J190&gt;0)</f>
        <v>0</v>
      </c>
      <c r="BD190" s="172">
        <f>IF(BC190=TRUE,1,0)</f>
        <v>0</v>
      </c>
      <c r="BE190" s="170" t="b">
        <f>AND(E190=Zusammenstellung!$F$14,N190="ja")</f>
        <v>0</v>
      </c>
      <c r="BF190" s="172">
        <f>IF(BE190=TRUE,1,0)</f>
        <v>0</v>
      </c>
      <c r="BG190" s="170" t="b">
        <f>AND(E190=Zusammenstellung!$G$14,(I190+J190)&gt;300)</f>
        <v>0</v>
      </c>
      <c r="BH190" s="172">
        <f>IF(BG190=TRUE,1,0)</f>
        <v>0</v>
      </c>
      <c r="BI190" s="170" t="b">
        <f>AND(E190=Zusammenstellung!$G$14,(I190+J190)&lt;=300)</f>
        <v>0</v>
      </c>
      <c r="BJ190" s="172">
        <f>IF(BI190=TRUE,1,0)</f>
        <v>0</v>
      </c>
      <c r="BK190" s="170" t="b">
        <f>AND(E190=Zusammenstellung!$G$14,J190&gt;0)</f>
        <v>0</v>
      </c>
      <c r="BL190" s="172">
        <f>IF(BK190=TRUE,1,0)</f>
        <v>0</v>
      </c>
      <c r="BM190" s="170" t="b">
        <f>AND(E190=Zusammenstellung!$G$14,N190="ja")</f>
        <v>0</v>
      </c>
      <c r="BN190" s="172">
        <f>IF(BM190=TRUE,1,0)</f>
        <v>0</v>
      </c>
      <c r="BO190" s="203">
        <f>IF(M190="ja",1,0)</f>
        <v>0</v>
      </c>
      <c r="BP190" s="185"/>
      <c r="BQ190" s="185"/>
      <c r="BR190" s="185"/>
      <c r="BS190" s="185"/>
      <c r="BT190" s="185"/>
      <c r="BU190" s="185"/>
      <c r="BV190" s="185"/>
      <c r="BW190" s="185"/>
      <c r="BX190" s="185"/>
      <c r="BY190" s="185"/>
      <c r="BZ190" s="185"/>
      <c r="CA190" s="185"/>
      <c r="CB190" s="185"/>
      <c r="CC190" s="185"/>
      <c r="CD190" s="185"/>
      <c r="CE190" s="185"/>
      <c r="CF190" s="185"/>
      <c r="CG190" s="185"/>
      <c r="CH190" s="185"/>
      <c r="CI190" s="185"/>
      <c r="CJ190" s="185"/>
      <c r="CK190" s="185"/>
      <c r="CL190" s="185"/>
      <c r="CM190" s="185"/>
      <c r="CN190" s="185"/>
      <c r="CO190" s="185"/>
      <c r="CP190" s="185"/>
      <c r="CQ190" s="185"/>
      <c r="CR190" s="185"/>
      <c r="CS190" s="185"/>
      <c r="CT190" s="185"/>
      <c r="CU190" s="185"/>
      <c r="CV190" s="185"/>
      <c r="CW190" s="185"/>
      <c r="CX190" s="185"/>
      <c r="CY190" s="185"/>
      <c r="CZ190" s="185"/>
      <c r="DA190" s="185"/>
      <c r="DB190" s="185"/>
      <c r="DC190" s="185"/>
      <c r="DD190" s="185"/>
      <c r="DE190" s="185"/>
      <c r="DF190" s="185"/>
      <c r="DG190" s="185"/>
      <c r="DH190" s="185"/>
      <c r="DI190" s="185"/>
      <c r="DJ190" s="185"/>
      <c r="DK190" s="185"/>
      <c r="DL190" s="185"/>
      <c r="DM190" s="185"/>
      <c r="DN190" s="185"/>
      <c r="DO190" s="185"/>
      <c r="DP190" s="185"/>
      <c r="DQ190" s="185"/>
      <c r="DR190" s="185"/>
      <c r="DS190" s="185"/>
      <c r="DT190" s="185"/>
      <c r="DU190" s="185"/>
      <c r="DV190" s="185"/>
      <c r="DW190" s="185"/>
      <c r="DX190" s="185"/>
      <c r="DY190" s="185"/>
      <c r="DZ190" s="185"/>
      <c r="EA190" s="185"/>
      <c r="EB190" s="185"/>
      <c r="EC190" s="185"/>
      <c r="ED190" s="185"/>
      <c r="EE190" s="185"/>
    </row>
    <row r="191" spans="2:135" ht="10.5" customHeight="1">
      <c r="B191" s="174"/>
      <c r="C191" s="175"/>
      <c r="D191" s="176"/>
      <c r="E191" s="21"/>
      <c r="F191" s="176"/>
      <c r="G191" s="177"/>
      <c r="H191" s="179"/>
      <c r="I191" s="178"/>
      <c r="J191" s="193"/>
      <c r="K191" s="193"/>
      <c r="L191" s="178"/>
      <c r="M191" s="167"/>
      <c r="N191" s="167"/>
      <c r="O191" s="183"/>
      <c r="P191" s="201"/>
      <c r="S191" s="170"/>
      <c r="T191" s="172"/>
      <c r="U191" s="170"/>
      <c r="V191" s="172"/>
      <c r="W191" s="170"/>
      <c r="X191" s="172"/>
      <c r="Y191" s="173"/>
      <c r="Z191" s="202"/>
      <c r="AA191" s="170"/>
      <c r="AB191" s="172"/>
      <c r="AC191" s="170"/>
      <c r="AD191" s="172"/>
      <c r="AE191" s="170"/>
      <c r="AF191" s="172"/>
      <c r="AG191" s="170"/>
      <c r="AH191" s="172"/>
      <c r="AI191" s="170"/>
      <c r="AJ191" s="172"/>
      <c r="AK191" s="170"/>
      <c r="AL191" s="172"/>
      <c r="AM191" s="170"/>
      <c r="AN191" s="172"/>
      <c r="AO191" s="170"/>
      <c r="AP191" s="172"/>
      <c r="AQ191" s="170"/>
      <c r="AR191" s="172"/>
      <c r="AS191" s="170"/>
      <c r="AT191" s="172"/>
      <c r="AU191" s="170"/>
      <c r="AV191" s="172"/>
      <c r="AW191" s="170"/>
      <c r="AX191" s="172"/>
      <c r="AY191" s="170"/>
      <c r="AZ191" s="172"/>
      <c r="BA191" s="170"/>
      <c r="BB191" s="172"/>
      <c r="BC191" s="170"/>
      <c r="BD191" s="172"/>
      <c r="BE191" s="170"/>
      <c r="BF191" s="172"/>
      <c r="BG191" s="170"/>
      <c r="BH191" s="172"/>
      <c r="BI191" s="170"/>
      <c r="BJ191" s="172"/>
      <c r="BK191" s="170"/>
      <c r="BL191" s="172"/>
      <c r="BM191" s="170"/>
      <c r="BN191" s="172"/>
      <c r="BO191" s="203"/>
      <c r="BP191" s="185"/>
      <c r="BQ191" s="185"/>
      <c r="BR191" s="185"/>
      <c r="BS191" s="185"/>
      <c r="BT191" s="185"/>
      <c r="BU191" s="185"/>
      <c r="BV191" s="185"/>
      <c r="BW191" s="185"/>
      <c r="BX191" s="185"/>
      <c r="BY191" s="185"/>
      <c r="BZ191" s="185"/>
      <c r="CA191" s="185"/>
      <c r="CB191" s="185"/>
      <c r="CC191" s="185"/>
      <c r="CD191" s="185"/>
      <c r="CE191" s="185"/>
      <c r="CF191" s="185"/>
      <c r="CG191" s="185"/>
      <c r="CH191" s="185"/>
      <c r="CI191" s="185"/>
      <c r="CJ191" s="185"/>
      <c r="CK191" s="185"/>
      <c r="CL191" s="185"/>
      <c r="CM191" s="185"/>
      <c r="CN191" s="185"/>
      <c r="CO191" s="185"/>
      <c r="CP191" s="185"/>
      <c r="CQ191" s="185"/>
      <c r="CR191" s="185"/>
      <c r="CS191" s="185"/>
      <c r="CT191" s="185"/>
      <c r="CU191" s="185"/>
      <c r="CV191" s="185"/>
      <c r="CW191" s="185"/>
      <c r="CX191" s="185"/>
      <c r="CY191" s="185"/>
      <c r="CZ191" s="185"/>
      <c r="DA191" s="185"/>
      <c r="DB191" s="185"/>
      <c r="DC191" s="185"/>
      <c r="DD191" s="185"/>
      <c r="DE191" s="185"/>
      <c r="DF191" s="185"/>
      <c r="DG191" s="185"/>
      <c r="DH191" s="185"/>
      <c r="DI191" s="185"/>
      <c r="DJ191" s="185"/>
      <c r="DK191" s="185"/>
      <c r="DL191" s="185"/>
      <c r="DM191" s="185"/>
      <c r="DN191" s="185"/>
      <c r="DO191" s="185"/>
      <c r="DP191" s="185"/>
      <c r="DQ191" s="185"/>
      <c r="DR191" s="185"/>
      <c r="DS191" s="185"/>
      <c r="DT191" s="185"/>
      <c r="DU191" s="185"/>
      <c r="DV191" s="185"/>
      <c r="DW191" s="185"/>
      <c r="DX191" s="185"/>
      <c r="DY191" s="185"/>
      <c r="DZ191" s="185"/>
      <c r="EA191" s="185"/>
      <c r="EB191" s="185"/>
      <c r="EC191" s="185"/>
      <c r="ED191" s="185"/>
      <c r="EE191" s="185"/>
    </row>
    <row r="192" spans="2:67" ht="10.5" customHeight="1">
      <c r="B192" s="187">
        <v>62</v>
      </c>
      <c r="C192" s="188"/>
      <c r="D192" s="189"/>
      <c r="E192" s="20"/>
      <c r="F192" s="189"/>
      <c r="G192" s="190"/>
      <c r="H192" s="191"/>
      <c r="I192" s="192"/>
      <c r="J192" s="193">
        <v>0</v>
      </c>
      <c r="K192" s="193">
        <v>0</v>
      </c>
      <c r="L192" s="192"/>
      <c r="M192" s="167" t="s">
        <v>26</v>
      </c>
      <c r="N192" s="167" t="s">
        <v>26</v>
      </c>
      <c r="O192" s="194"/>
      <c r="P192" s="195">
        <f>P190+1</f>
        <v>62</v>
      </c>
      <c r="S192" s="173" t="b">
        <f>AND(E192=Zusammenstellung!$B$14,(I192+J192)&gt;300)</f>
        <v>0</v>
      </c>
      <c r="T192" s="180">
        <f>IF(S192=TRUE,1,0)</f>
        <v>0</v>
      </c>
      <c r="U192" s="173" t="b">
        <f>AND(E192=Zusammenstellung!$B$14,(I192+J192)&lt;=300)</f>
        <v>0</v>
      </c>
      <c r="V192" s="180">
        <f>IF(U192=TRUE,1,0)</f>
        <v>0</v>
      </c>
      <c r="W192" s="173" t="b">
        <f>AND(E192=Zusammenstellung!$B$14,J192&gt;0)</f>
        <v>0</v>
      </c>
      <c r="X192" s="180">
        <f>IF(W192=TRUE,1,0)</f>
        <v>0</v>
      </c>
      <c r="Y192" s="173" t="b">
        <f>AND(E192=Zusammenstellung!$B$14,N192="ja")</f>
        <v>0</v>
      </c>
      <c r="Z192" s="180">
        <f>IF(Y192=TRUE,1,0)</f>
        <v>0</v>
      </c>
      <c r="AA192" s="173" t="b">
        <f>AND(E192=Zusammenstellung!$C$14,(I192+J192)&gt;300)</f>
        <v>0</v>
      </c>
      <c r="AB192" s="180">
        <f>IF(AA192=TRUE,1,0)</f>
        <v>0</v>
      </c>
      <c r="AC192" s="173" t="b">
        <f>AND(E192=Zusammenstellung!$C$14,(I192+J192)&lt;=300)</f>
        <v>0</v>
      </c>
      <c r="AD192" s="180">
        <f>IF(AC192=TRUE,1,0)</f>
        <v>0</v>
      </c>
      <c r="AE192" s="173" t="b">
        <f>AND(E192=Zusammenstellung!$C$14,J192&gt;0)</f>
        <v>0</v>
      </c>
      <c r="AF192" s="180">
        <f>IF(AE192=TRUE,1,0)</f>
        <v>0</v>
      </c>
      <c r="AG192" s="173" t="b">
        <f>AND(E192=Zusammenstellung!$C$14,N192="ja")</f>
        <v>0</v>
      </c>
      <c r="AH192" s="180">
        <f>IF(AG192=TRUE,1,0)</f>
        <v>0</v>
      </c>
      <c r="AI192" s="173" t="b">
        <f>AND(E192=Zusammenstellung!$D$14,(I192+J192)&gt;300)</f>
        <v>0</v>
      </c>
      <c r="AJ192" s="180">
        <f>IF(AI192=TRUE,1,0)</f>
        <v>0</v>
      </c>
      <c r="AK192" s="173" t="b">
        <f>AND(E192=Zusammenstellung!$D$14,(I192+J192)&lt;=300)</f>
        <v>0</v>
      </c>
      <c r="AL192" s="180">
        <f>IF(AK192=TRUE,1,0)</f>
        <v>0</v>
      </c>
      <c r="AM192" s="173" t="b">
        <f>AND(E192=Zusammenstellung!$D$14,J192&gt;0)</f>
        <v>0</v>
      </c>
      <c r="AN192" s="180">
        <f>IF(AM192=TRUE,1,0)</f>
        <v>0</v>
      </c>
      <c r="AO192" s="173" t="b">
        <f>AND(E192=Zusammenstellung!$D$14,N192="ja")</f>
        <v>0</v>
      </c>
      <c r="AP192" s="180">
        <f>IF(AO192=TRUE,1,0)</f>
        <v>0</v>
      </c>
      <c r="AQ192" s="173" t="b">
        <f>AND(E192=Zusammenstellung!$E$14,(I192+J192)&gt;300)</f>
        <v>0</v>
      </c>
      <c r="AR192" s="180">
        <f>IF(AQ192=TRUE,1,0)</f>
        <v>0</v>
      </c>
      <c r="AS192" s="173" t="b">
        <f>AND(E192=Zusammenstellung!$E$14,(I192+J192)&lt;=300)</f>
        <v>0</v>
      </c>
      <c r="AT192" s="180">
        <f>IF(AS192=TRUE,1,0)</f>
        <v>0</v>
      </c>
      <c r="AU192" s="173" t="b">
        <f>AND(E192=Zusammenstellung!$E$14,J192&gt;0)</f>
        <v>0</v>
      </c>
      <c r="AV192" s="180">
        <f>IF(AU192=TRUE,1,0)</f>
        <v>0</v>
      </c>
      <c r="AW192" s="173" t="b">
        <f>AND(E192=Zusammenstellung!$E$14,N192="ja")</f>
        <v>0</v>
      </c>
      <c r="AX192" s="180">
        <f>IF(AW192=TRUE,1,0)</f>
        <v>0</v>
      </c>
      <c r="AY192" s="173" t="b">
        <f>AND(E192=Zusammenstellung!$F$14,(I192+J192)&gt;300)</f>
        <v>0</v>
      </c>
      <c r="AZ192" s="180">
        <f>IF(AY192=TRUE,1,0)</f>
        <v>0</v>
      </c>
      <c r="BA192" s="173" t="b">
        <f>AND(E192=Zusammenstellung!$F$14,(I192+J192)&lt;=300)</f>
        <v>0</v>
      </c>
      <c r="BB192" s="180">
        <f>IF(BA192=TRUE,1,0)</f>
        <v>0</v>
      </c>
      <c r="BC192" s="173" t="b">
        <f>AND(E192=Zusammenstellung!$F$14,J192&gt;0)</f>
        <v>0</v>
      </c>
      <c r="BD192" s="180">
        <f>IF(BC192=TRUE,1,0)</f>
        <v>0</v>
      </c>
      <c r="BE192" s="173" t="b">
        <f>AND(E192=Zusammenstellung!$F$14,N192="ja")</f>
        <v>0</v>
      </c>
      <c r="BF192" s="180">
        <f>IF(BE192=TRUE,1,0)</f>
        <v>0</v>
      </c>
      <c r="BG192" s="173" t="b">
        <f>AND(E192=Zusammenstellung!$G$14,(I192+J192)&gt;300)</f>
        <v>0</v>
      </c>
      <c r="BH192" s="180">
        <f>IF(BG192=TRUE,1,0)</f>
        <v>0</v>
      </c>
      <c r="BI192" s="173" t="b">
        <f>AND(E192=Zusammenstellung!$G$14,(I192+J192)&lt;=300)</f>
        <v>0</v>
      </c>
      <c r="BJ192" s="180">
        <f>IF(BI192=TRUE,1,0)</f>
        <v>0</v>
      </c>
      <c r="BK192" s="173" t="b">
        <f>AND(E192=Zusammenstellung!$G$14,J192&gt;0)</f>
        <v>0</v>
      </c>
      <c r="BL192" s="180">
        <f>IF(BK192=TRUE,1,0)</f>
        <v>0</v>
      </c>
      <c r="BM192" s="173" t="b">
        <f>AND(E192=Zusammenstellung!$G$14,N192="ja")</f>
        <v>0</v>
      </c>
      <c r="BN192" s="180">
        <f>IF(BM192=TRUE,1,0)</f>
        <v>0</v>
      </c>
      <c r="BO192" s="186">
        <f>IF(M192="ja",1,0)</f>
        <v>0</v>
      </c>
    </row>
    <row r="193" spans="2:67" ht="10.5" customHeight="1">
      <c r="B193" s="187"/>
      <c r="C193" s="188"/>
      <c r="D193" s="189"/>
      <c r="E193" s="21"/>
      <c r="F193" s="189"/>
      <c r="G193" s="190"/>
      <c r="H193" s="191"/>
      <c r="I193" s="192"/>
      <c r="J193" s="193"/>
      <c r="K193" s="193"/>
      <c r="L193" s="192"/>
      <c r="M193" s="167"/>
      <c r="N193" s="167"/>
      <c r="O193" s="194"/>
      <c r="P193" s="195"/>
      <c r="S193" s="173"/>
      <c r="T193" s="180"/>
      <c r="U193" s="173"/>
      <c r="V193" s="180"/>
      <c r="W193" s="173"/>
      <c r="X193" s="180"/>
      <c r="Y193" s="173"/>
      <c r="Z193" s="180"/>
      <c r="AA193" s="173"/>
      <c r="AB193" s="180"/>
      <c r="AC193" s="173"/>
      <c r="AD193" s="180"/>
      <c r="AE193" s="173"/>
      <c r="AF193" s="180"/>
      <c r="AG193" s="173"/>
      <c r="AH193" s="180"/>
      <c r="AI193" s="173"/>
      <c r="AJ193" s="180"/>
      <c r="AK193" s="173"/>
      <c r="AL193" s="180"/>
      <c r="AM193" s="173"/>
      <c r="AN193" s="180"/>
      <c r="AO193" s="173"/>
      <c r="AP193" s="180"/>
      <c r="AQ193" s="173"/>
      <c r="AR193" s="180"/>
      <c r="AS193" s="173"/>
      <c r="AT193" s="180"/>
      <c r="AU193" s="173"/>
      <c r="AV193" s="180"/>
      <c r="AW193" s="173"/>
      <c r="AX193" s="180"/>
      <c r="AY193" s="173"/>
      <c r="AZ193" s="180"/>
      <c r="BA193" s="173"/>
      <c r="BB193" s="180"/>
      <c r="BC193" s="173"/>
      <c r="BD193" s="180"/>
      <c r="BE193" s="173"/>
      <c r="BF193" s="180"/>
      <c r="BG193" s="173"/>
      <c r="BH193" s="180"/>
      <c r="BI193" s="173"/>
      <c r="BJ193" s="180"/>
      <c r="BK193" s="173"/>
      <c r="BL193" s="180"/>
      <c r="BM193" s="173"/>
      <c r="BN193" s="180"/>
      <c r="BO193" s="186"/>
    </row>
    <row r="194" spans="2:67" ht="9.75" customHeight="1">
      <c r="B194" s="187">
        <v>63</v>
      </c>
      <c r="C194" s="188"/>
      <c r="D194" s="189"/>
      <c r="E194" s="20"/>
      <c r="F194" s="189"/>
      <c r="G194" s="190"/>
      <c r="H194" s="191"/>
      <c r="I194" s="192"/>
      <c r="J194" s="193">
        <v>0</v>
      </c>
      <c r="K194" s="193">
        <v>0</v>
      </c>
      <c r="L194" s="192"/>
      <c r="M194" s="167" t="s">
        <v>26</v>
      </c>
      <c r="N194" s="167" t="s">
        <v>26</v>
      </c>
      <c r="O194" s="194"/>
      <c r="P194" s="195">
        <f>P192+1</f>
        <v>63</v>
      </c>
      <c r="S194" s="173" t="b">
        <f>AND(E194=Zusammenstellung!$B$14,(I194+J194)&gt;300)</f>
        <v>0</v>
      </c>
      <c r="T194" s="180">
        <f>IF(S194=TRUE,1,0)</f>
        <v>0</v>
      </c>
      <c r="U194" s="173" t="b">
        <f>AND(E194=Zusammenstellung!$B$14,(I194+J194)&lt;=300)</f>
        <v>0</v>
      </c>
      <c r="V194" s="180">
        <f>IF(U194=TRUE,1,0)</f>
        <v>0</v>
      </c>
      <c r="W194" s="173" t="b">
        <f>AND(E194=Zusammenstellung!$B$14,J194&gt;0)</f>
        <v>0</v>
      </c>
      <c r="X194" s="180">
        <f>IF(W194=TRUE,1,0)</f>
        <v>0</v>
      </c>
      <c r="Y194" s="173" t="b">
        <f>AND(E194=Zusammenstellung!$B$14,N194="ja")</f>
        <v>0</v>
      </c>
      <c r="Z194" s="180">
        <f>IF(Y194=TRUE,1,0)</f>
        <v>0</v>
      </c>
      <c r="AA194" s="173" t="b">
        <f>AND(E194=Zusammenstellung!$C$14,(I194+J194)&gt;300)</f>
        <v>0</v>
      </c>
      <c r="AB194" s="180">
        <f>IF(AA194=TRUE,1,0)</f>
        <v>0</v>
      </c>
      <c r="AC194" s="173" t="b">
        <f>AND(E194=Zusammenstellung!$C$14,(I194+J194)&lt;=300)</f>
        <v>0</v>
      </c>
      <c r="AD194" s="180">
        <f>IF(AC194=TRUE,1,0)</f>
        <v>0</v>
      </c>
      <c r="AE194" s="173" t="b">
        <f>AND(E194=Zusammenstellung!$C$14,J194&gt;0)</f>
        <v>0</v>
      </c>
      <c r="AF194" s="180">
        <f>IF(AE194=TRUE,1,0)</f>
        <v>0</v>
      </c>
      <c r="AG194" s="173" t="b">
        <f>AND(E194=Zusammenstellung!$C$14,N194="ja")</f>
        <v>0</v>
      </c>
      <c r="AH194" s="180">
        <f>IF(AG194=TRUE,1,0)</f>
        <v>0</v>
      </c>
      <c r="AI194" s="173" t="b">
        <f>AND(E194=Zusammenstellung!$D$14,(I194+J194)&gt;300)</f>
        <v>0</v>
      </c>
      <c r="AJ194" s="180">
        <f>IF(AI194=TRUE,1,0)</f>
        <v>0</v>
      </c>
      <c r="AK194" s="173" t="b">
        <f>AND(E194=Zusammenstellung!$D$14,(I194+J194)&lt;=300)</f>
        <v>0</v>
      </c>
      <c r="AL194" s="180">
        <f>IF(AK194=TRUE,1,0)</f>
        <v>0</v>
      </c>
      <c r="AM194" s="173" t="b">
        <f>AND(E194=Zusammenstellung!$D$14,J194&gt;0)</f>
        <v>0</v>
      </c>
      <c r="AN194" s="180">
        <f>IF(AM194=TRUE,1,0)</f>
        <v>0</v>
      </c>
      <c r="AO194" s="173" t="b">
        <f>AND(E194=Zusammenstellung!$D$14,N194="ja")</f>
        <v>0</v>
      </c>
      <c r="AP194" s="180">
        <f>IF(AO194=TRUE,1,0)</f>
        <v>0</v>
      </c>
      <c r="AQ194" s="173" t="b">
        <f>AND(E194=Zusammenstellung!$E$14,(I194+J194)&gt;300)</f>
        <v>0</v>
      </c>
      <c r="AR194" s="180">
        <f>IF(AQ194=TRUE,1,0)</f>
        <v>0</v>
      </c>
      <c r="AS194" s="173" t="b">
        <f>AND(E194=Zusammenstellung!$E$14,(I194+J194)&lt;=300)</f>
        <v>0</v>
      </c>
      <c r="AT194" s="180">
        <f>IF(AS194=TRUE,1,0)</f>
        <v>0</v>
      </c>
      <c r="AU194" s="173" t="b">
        <f>AND(E194=Zusammenstellung!$E$14,J194&gt;0)</f>
        <v>0</v>
      </c>
      <c r="AV194" s="180">
        <f>IF(AU194=TRUE,1,0)</f>
        <v>0</v>
      </c>
      <c r="AW194" s="173" t="b">
        <f>AND(E194=Zusammenstellung!$E$14,N194="ja")</f>
        <v>0</v>
      </c>
      <c r="AX194" s="180">
        <f>IF(AW194=TRUE,1,0)</f>
        <v>0</v>
      </c>
      <c r="AY194" s="173" t="b">
        <f>AND(E194=Zusammenstellung!$F$14,(I194+J194)&gt;300)</f>
        <v>0</v>
      </c>
      <c r="AZ194" s="180">
        <f>IF(AY194=TRUE,1,0)</f>
        <v>0</v>
      </c>
      <c r="BA194" s="173" t="b">
        <f>AND(E194=Zusammenstellung!$F$14,(I194+J194)&lt;=300)</f>
        <v>0</v>
      </c>
      <c r="BB194" s="180">
        <f>IF(BA194=TRUE,1,0)</f>
        <v>0</v>
      </c>
      <c r="BC194" s="173" t="b">
        <f>AND(E194=Zusammenstellung!$F$14,J194&gt;0)</f>
        <v>0</v>
      </c>
      <c r="BD194" s="180">
        <f>IF(BC194=TRUE,1,0)</f>
        <v>0</v>
      </c>
      <c r="BE194" s="173" t="b">
        <f>AND(E194=Zusammenstellung!$F$14,N194="ja")</f>
        <v>0</v>
      </c>
      <c r="BF194" s="180">
        <f>IF(BE194=TRUE,1,0)</f>
        <v>0</v>
      </c>
      <c r="BG194" s="173" t="b">
        <f>AND(E194=Zusammenstellung!$G$14,(I194+J194)&gt;300)</f>
        <v>0</v>
      </c>
      <c r="BH194" s="180">
        <f>IF(BG194=TRUE,1,0)</f>
        <v>0</v>
      </c>
      <c r="BI194" s="173" t="b">
        <f>AND(E194=Zusammenstellung!$G$14,(I194+J194)&lt;=300)</f>
        <v>0</v>
      </c>
      <c r="BJ194" s="180">
        <f>IF(BI194=TRUE,1,0)</f>
        <v>0</v>
      </c>
      <c r="BK194" s="173" t="b">
        <f>AND(E194=Zusammenstellung!$G$14,J194&gt;0)</f>
        <v>0</v>
      </c>
      <c r="BL194" s="180">
        <f>IF(BK194=TRUE,1,0)</f>
        <v>0</v>
      </c>
      <c r="BM194" s="173" t="b">
        <f>AND(E194=Zusammenstellung!$G$14,N194="ja")</f>
        <v>0</v>
      </c>
      <c r="BN194" s="180">
        <f>IF(BM194=TRUE,1,0)</f>
        <v>0</v>
      </c>
      <c r="BO194" s="186">
        <f>IF(M194="ja",1,0)</f>
        <v>0</v>
      </c>
    </row>
    <row r="195" spans="2:67" ht="9.75" customHeight="1">
      <c r="B195" s="187"/>
      <c r="C195" s="188"/>
      <c r="D195" s="189"/>
      <c r="E195" s="21"/>
      <c r="F195" s="189"/>
      <c r="G195" s="190"/>
      <c r="H195" s="191"/>
      <c r="I195" s="192"/>
      <c r="J195" s="193"/>
      <c r="K195" s="193"/>
      <c r="L195" s="192"/>
      <c r="M195" s="167"/>
      <c r="N195" s="167"/>
      <c r="O195" s="194"/>
      <c r="P195" s="195"/>
      <c r="S195" s="173"/>
      <c r="T195" s="180"/>
      <c r="U195" s="173"/>
      <c r="V195" s="180"/>
      <c r="W195" s="173"/>
      <c r="X195" s="180"/>
      <c r="Y195" s="173"/>
      <c r="Z195" s="180"/>
      <c r="AA195" s="173"/>
      <c r="AB195" s="180"/>
      <c r="AC195" s="173"/>
      <c r="AD195" s="180"/>
      <c r="AE195" s="173"/>
      <c r="AF195" s="180"/>
      <c r="AG195" s="173"/>
      <c r="AH195" s="180"/>
      <c r="AI195" s="173"/>
      <c r="AJ195" s="180"/>
      <c r="AK195" s="173"/>
      <c r="AL195" s="180"/>
      <c r="AM195" s="173"/>
      <c r="AN195" s="180"/>
      <c r="AO195" s="173"/>
      <c r="AP195" s="180"/>
      <c r="AQ195" s="173"/>
      <c r="AR195" s="180"/>
      <c r="AS195" s="173"/>
      <c r="AT195" s="180"/>
      <c r="AU195" s="173"/>
      <c r="AV195" s="180"/>
      <c r="AW195" s="173"/>
      <c r="AX195" s="180"/>
      <c r="AY195" s="173"/>
      <c r="AZ195" s="180"/>
      <c r="BA195" s="173"/>
      <c r="BB195" s="180"/>
      <c r="BC195" s="173"/>
      <c r="BD195" s="180"/>
      <c r="BE195" s="173"/>
      <c r="BF195" s="180"/>
      <c r="BG195" s="173"/>
      <c r="BH195" s="180"/>
      <c r="BI195" s="173"/>
      <c r="BJ195" s="180"/>
      <c r="BK195" s="173"/>
      <c r="BL195" s="180"/>
      <c r="BM195" s="173"/>
      <c r="BN195" s="180"/>
      <c r="BO195" s="186"/>
    </row>
    <row r="196" spans="2:67" ht="9.75" customHeight="1">
      <c r="B196" s="187">
        <v>64</v>
      </c>
      <c r="C196" s="188"/>
      <c r="D196" s="189"/>
      <c r="E196" s="20"/>
      <c r="F196" s="189"/>
      <c r="G196" s="190"/>
      <c r="H196" s="191"/>
      <c r="I196" s="192"/>
      <c r="J196" s="193">
        <v>0</v>
      </c>
      <c r="K196" s="193">
        <v>0</v>
      </c>
      <c r="L196" s="192"/>
      <c r="M196" s="167" t="s">
        <v>26</v>
      </c>
      <c r="N196" s="167" t="s">
        <v>26</v>
      </c>
      <c r="O196" s="194"/>
      <c r="P196" s="195">
        <f>P194+1</f>
        <v>64</v>
      </c>
      <c r="S196" s="173" t="b">
        <f>AND(E196=Zusammenstellung!$B$14,(I196+J196)&gt;300)</f>
        <v>0</v>
      </c>
      <c r="T196" s="180">
        <f>IF(S196=TRUE,1,0)</f>
        <v>0</v>
      </c>
      <c r="U196" s="173" t="b">
        <f>AND(E196=Zusammenstellung!$B$14,(I196+J196)&lt;=300)</f>
        <v>0</v>
      </c>
      <c r="V196" s="180">
        <f>IF(U196=TRUE,1,0)</f>
        <v>0</v>
      </c>
      <c r="W196" s="173" t="b">
        <f>AND(E196=Zusammenstellung!$B$14,J196&gt;0)</f>
        <v>0</v>
      </c>
      <c r="X196" s="180">
        <f>IF(W196=TRUE,1,0)</f>
        <v>0</v>
      </c>
      <c r="Y196" s="173" t="b">
        <f>AND(E196=Zusammenstellung!$B$14,N196="ja")</f>
        <v>0</v>
      </c>
      <c r="Z196" s="180">
        <f>IF(Y196=TRUE,1,0)</f>
        <v>0</v>
      </c>
      <c r="AA196" s="173" t="b">
        <f>AND(E196=Zusammenstellung!$C$14,(I196+J196)&gt;300)</f>
        <v>0</v>
      </c>
      <c r="AB196" s="180">
        <f>IF(AA196=TRUE,1,0)</f>
        <v>0</v>
      </c>
      <c r="AC196" s="173" t="b">
        <f>AND(E196=Zusammenstellung!$C$14,(I196+J196)&lt;=300)</f>
        <v>0</v>
      </c>
      <c r="AD196" s="180">
        <f>IF(AC196=TRUE,1,0)</f>
        <v>0</v>
      </c>
      <c r="AE196" s="173" t="b">
        <f>AND(E196=Zusammenstellung!$C$14,J196&gt;0)</f>
        <v>0</v>
      </c>
      <c r="AF196" s="180">
        <f>IF(AE196=TRUE,1,0)</f>
        <v>0</v>
      </c>
      <c r="AG196" s="173" t="b">
        <f>AND(E196=Zusammenstellung!$C$14,N196="ja")</f>
        <v>0</v>
      </c>
      <c r="AH196" s="180">
        <f>IF(AG196=TRUE,1,0)</f>
        <v>0</v>
      </c>
      <c r="AI196" s="173" t="b">
        <f>AND(E196=Zusammenstellung!$D$14,(I196+J196)&gt;300)</f>
        <v>0</v>
      </c>
      <c r="AJ196" s="180">
        <f>IF(AI196=TRUE,1,0)</f>
        <v>0</v>
      </c>
      <c r="AK196" s="173" t="b">
        <f>AND(E196=Zusammenstellung!$D$14,(I196+J196)&lt;=300)</f>
        <v>0</v>
      </c>
      <c r="AL196" s="180">
        <f>IF(AK196=TRUE,1,0)</f>
        <v>0</v>
      </c>
      <c r="AM196" s="173" t="b">
        <f>AND(E196=Zusammenstellung!$D$14,J196&gt;0)</f>
        <v>0</v>
      </c>
      <c r="AN196" s="180">
        <f>IF(AM196=TRUE,1,0)</f>
        <v>0</v>
      </c>
      <c r="AO196" s="173" t="b">
        <f>AND(E196=Zusammenstellung!$D$14,N196="ja")</f>
        <v>0</v>
      </c>
      <c r="AP196" s="180">
        <f>IF(AO196=TRUE,1,0)</f>
        <v>0</v>
      </c>
      <c r="AQ196" s="173" t="b">
        <f>AND(E196=Zusammenstellung!$E$14,(I196+J196)&gt;300)</f>
        <v>0</v>
      </c>
      <c r="AR196" s="180">
        <f>IF(AQ196=TRUE,1,0)</f>
        <v>0</v>
      </c>
      <c r="AS196" s="173" t="b">
        <f>AND(E196=Zusammenstellung!$E$14,(I196+J196)&lt;=300)</f>
        <v>0</v>
      </c>
      <c r="AT196" s="180">
        <f>IF(AS196=TRUE,1,0)</f>
        <v>0</v>
      </c>
      <c r="AU196" s="173" t="b">
        <f>AND(E196=Zusammenstellung!$E$14,J196&gt;0)</f>
        <v>0</v>
      </c>
      <c r="AV196" s="180">
        <f>IF(AU196=TRUE,1,0)</f>
        <v>0</v>
      </c>
      <c r="AW196" s="173" t="b">
        <f>AND(E196=Zusammenstellung!$E$14,N196="ja")</f>
        <v>0</v>
      </c>
      <c r="AX196" s="180">
        <f>IF(AW196=TRUE,1,0)</f>
        <v>0</v>
      </c>
      <c r="AY196" s="173" t="b">
        <f>AND(E196=Zusammenstellung!$F$14,(I196+J196)&gt;300)</f>
        <v>0</v>
      </c>
      <c r="AZ196" s="180">
        <f>IF(AY196=TRUE,1,0)</f>
        <v>0</v>
      </c>
      <c r="BA196" s="173" t="b">
        <f>AND(E196=Zusammenstellung!$F$14,(I196+J196)&lt;=300)</f>
        <v>0</v>
      </c>
      <c r="BB196" s="180">
        <f>IF(BA196=TRUE,1,0)</f>
        <v>0</v>
      </c>
      <c r="BC196" s="173" t="b">
        <f>AND(E196=Zusammenstellung!$F$14,J196&gt;0)</f>
        <v>0</v>
      </c>
      <c r="BD196" s="180">
        <f>IF(BC196=TRUE,1,0)</f>
        <v>0</v>
      </c>
      <c r="BE196" s="173" t="b">
        <f>AND(E196=Zusammenstellung!$F$14,N196="ja")</f>
        <v>0</v>
      </c>
      <c r="BF196" s="180">
        <f>IF(BE196=TRUE,1,0)</f>
        <v>0</v>
      </c>
      <c r="BG196" s="173" t="b">
        <f>AND(E196=Zusammenstellung!$G$14,(I196+J196)&gt;300)</f>
        <v>0</v>
      </c>
      <c r="BH196" s="180">
        <f>IF(BG196=TRUE,1,0)</f>
        <v>0</v>
      </c>
      <c r="BI196" s="173" t="b">
        <f>AND(E196=Zusammenstellung!$G$14,(I196+J196)&lt;=300)</f>
        <v>0</v>
      </c>
      <c r="BJ196" s="180">
        <f>IF(BI196=TRUE,1,0)</f>
        <v>0</v>
      </c>
      <c r="BK196" s="173" t="b">
        <f>AND(E196=Zusammenstellung!$G$14,J196&gt;0)</f>
        <v>0</v>
      </c>
      <c r="BL196" s="180">
        <f>IF(BK196=TRUE,1,0)</f>
        <v>0</v>
      </c>
      <c r="BM196" s="173" t="b">
        <f>AND(E196=Zusammenstellung!$G$14,N196="ja")</f>
        <v>0</v>
      </c>
      <c r="BN196" s="180">
        <f>IF(BM196=TRUE,1,0)</f>
        <v>0</v>
      </c>
      <c r="BO196" s="186">
        <f>IF(M196="ja",1,0)</f>
        <v>0</v>
      </c>
    </row>
    <row r="197" spans="2:67" ht="9.75" customHeight="1">
      <c r="B197" s="187"/>
      <c r="C197" s="188"/>
      <c r="D197" s="189"/>
      <c r="E197" s="21"/>
      <c r="F197" s="189"/>
      <c r="G197" s="190"/>
      <c r="H197" s="191"/>
      <c r="I197" s="192"/>
      <c r="J197" s="193"/>
      <c r="K197" s="193"/>
      <c r="L197" s="192"/>
      <c r="M197" s="167"/>
      <c r="N197" s="167"/>
      <c r="O197" s="194"/>
      <c r="P197" s="195"/>
      <c r="S197" s="173"/>
      <c r="T197" s="180"/>
      <c r="U197" s="173"/>
      <c r="V197" s="180"/>
      <c r="W197" s="173"/>
      <c r="X197" s="180"/>
      <c r="Y197" s="173"/>
      <c r="Z197" s="180"/>
      <c r="AA197" s="173"/>
      <c r="AB197" s="180"/>
      <c r="AC197" s="173"/>
      <c r="AD197" s="180"/>
      <c r="AE197" s="173"/>
      <c r="AF197" s="180"/>
      <c r="AG197" s="173"/>
      <c r="AH197" s="180"/>
      <c r="AI197" s="173"/>
      <c r="AJ197" s="180"/>
      <c r="AK197" s="173"/>
      <c r="AL197" s="180"/>
      <c r="AM197" s="173"/>
      <c r="AN197" s="180"/>
      <c r="AO197" s="173"/>
      <c r="AP197" s="180"/>
      <c r="AQ197" s="173"/>
      <c r="AR197" s="180"/>
      <c r="AS197" s="173"/>
      <c r="AT197" s="180"/>
      <c r="AU197" s="173"/>
      <c r="AV197" s="180"/>
      <c r="AW197" s="173"/>
      <c r="AX197" s="180"/>
      <c r="AY197" s="173"/>
      <c r="AZ197" s="180"/>
      <c r="BA197" s="173"/>
      <c r="BB197" s="180"/>
      <c r="BC197" s="173"/>
      <c r="BD197" s="180"/>
      <c r="BE197" s="173"/>
      <c r="BF197" s="180"/>
      <c r="BG197" s="173"/>
      <c r="BH197" s="180"/>
      <c r="BI197" s="173"/>
      <c r="BJ197" s="180"/>
      <c r="BK197" s="173"/>
      <c r="BL197" s="180"/>
      <c r="BM197" s="173"/>
      <c r="BN197" s="180"/>
      <c r="BO197" s="186"/>
    </row>
    <row r="198" spans="2:67" ht="9.75" customHeight="1">
      <c r="B198" s="187">
        <v>65</v>
      </c>
      <c r="C198" s="188"/>
      <c r="D198" s="189"/>
      <c r="E198" s="20"/>
      <c r="F198" s="189"/>
      <c r="G198" s="190"/>
      <c r="H198" s="191"/>
      <c r="I198" s="192"/>
      <c r="J198" s="193">
        <v>0</v>
      </c>
      <c r="K198" s="193">
        <v>0</v>
      </c>
      <c r="L198" s="192"/>
      <c r="M198" s="167" t="s">
        <v>26</v>
      </c>
      <c r="N198" s="167" t="s">
        <v>26</v>
      </c>
      <c r="O198" s="194"/>
      <c r="P198" s="195">
        <f>P196+1</f>
        <v>65</v>
      </c>
      <c r="S198" s="173" t="b">
        <f>AND(E198=Zusammenstellung!$B$14,(I198+J198)&gt;300)</f>
        <v>0</v>
      </c>
      <c r="T198" s="180">
        <f>IF(S198=TRUE,1,0)</f>
        <v>0</v>
      </c>
      <c r="U198" s="173" t="b">
        <f>AND(E198=Zusammenstellung!$B$14,(I198+J198)&lt;=300)</f>
        <v>0</v>
      </c>
      <c r="V198" s="180">
        <f>IF(U198=TRUE,1,0)</f>
        <v>0</v>
      </c>
      <c r="W198" s="173" t="b">
        <f>AND(E198=Zusammenstellung!$B$14,J198&gt;0)</f>
        <v>0</v>
      </c>
      <c r="X198" s="180">
        <f>IF(W198=TRUE,1,0)</f>
        <v>0</v>
      </c>
      <c r="Y198" s="173" t="b">
        <f>AND(E198=Zusammenstellung!$B$14,N198="ja")</f>
        <v>0</v>
      </c>
      <c r="Z198" s="180">
        <f>IF(Y198=TRUE,1,0)</f>
        <v>0</v>
      </c>
      <c r="AA198" s="173" t="b">
        <f>AND(E198=Zusammenstellung!$C$14,(I198+J198)&gt;300)</f>
        <v>0</v>
      </c>
      <c r="AB198" s="180">
        <f>IF(AA198=TRUE,1,0)</f>
        <v>0</v>
      </c>
      <c r="AC198" s="173" t="b">
        <f>AND(E198=Zusammenstellung!$C$14,(I198+J198)&lt;=300)</f>
        <v>0</v>
      </c>
      <c r="AD198" s="180">
        <f>IF(AC198=TRUE,1,0)</f>
        <v>0</v>
      </c>
      <c r="AE198" s="173" t="b">
        <f>AND(E198=Zusammenstellung!$C$14,J198&gt;0)</f>
        <v>0</v>
      </c>
      <c r="AF198" s="180">
        <f>IF(AE198=TRUE,1,0)</f>
        <v>0</v>
      </c>
      <c r="AG198" s="173" t="b">
        <f>AND(E198=Zusammenstellung!$C$14,N198="ja")</f>
        <v>0</v>
      </c>
      <c r="AH198" s="180">
        <f>IF(AG198=TRUE,1,0)</f>
        <v>0</v>
      </c>
      <c r="AI198" s="173" t="b">
        <f>AND(E198=Zusammenstellung!$D$14,(I198+J198)&gt;300)</f>
        <v>0</v>
      </c>
      <c r="AJ198" s="180">
        <f>IF(AI198=TRUE,1,0)</f>
        <v>0</v>
      </c>
      <c r="AK198" s="173" t="b">
        <f>AND(E198=Zusammenstellung!$D$14,(I198+J198)&lt;=300)</f>
        <v>0</v>
      </c>
      <c r="AL198" s="180">
        <f>IF(AK198=TRUE,1,0)</f>
        <v>0</v>
      </c>
      <c r="AM198" s="173" t="b">
        <f>AND(E198=Zusammenstellung!$D$14,J198&gt;0)</f>
        <v>0</v>
      </c>
      <c r="AN198" s="180">
        <f>IF(AM198=TRUE,1,0)</f>
        <v>0</v>
      </c>
      <c r="AO198" s="173" t="b">
        <f>AND(E198=Zusammenstellung!$D$14,N198="ja")</f>
        <v>0</v>
      </c>
      <c r="AP198" s="180">
        <f>IF(AO198=TRUE,1,0)</f>
        <v>0</v>
      </c>
      <c r="AQ198" s="173" t="b">
        <f>AND(E198=Zusammenstellung!$E$14,(I198+J198)&gt;300)</f>
        <v>0</v>
      </c>
      <c r="AR198" s="180">
        <f>IF(AQ198=TRUE,1,0)</f>
        <v>0</v>
      </c>
      <c r="AS198" s="173" t="b">
        <f>AND(E198=Zusammenstellung!$E$14,(I198+J198)&lt;=300)</f>
        <v>0</v>
      </c>
      <c r="AT198" s="180">
        <f>IF(AS198=TRUE,1,0)</f>
        <v>0</v>
      </c>
      <c r="AU198" s="173" t="b">
        <f>AND(E198=Zusammenstellung!$E$14,J198&gt;0)</f>
        <v>0</v>
      </c>
      <c r="AV198" s="180">
        <f>IF(AU198=TRUE,1,0)</f>
        <v>0</v>
      </c>
      <c r="AW198" s="173" t="b">
        <f>AND(E198=Zusammenstellung!$E$14,N198="ja")</f>
        <v>0</v>
      </c>
      <c r="AX198" s="180">
        <f>IF(AW198=TRUE,1,0)</f>
        <v>0</v>
      </c>
      <c r="AY198" s="173" t="b">
        <f>AND(E198=Zusammenstellung!$F$14,(I198+J198)&gt;300)</f>
        <v>0</v>
      </c>
      <c r="AZ198" s="180">
        <f>IF(AY198=TRUE,1,0)</f>
        <v>0</v>
      </c>
      <c r="BA198" s="173" t="b">
        <f>AND(E198=Zusammenstellung!$F$14,(I198+J198)&lt;=300)</f>
        <v>0</v>
      </c>
      <c r="BB198" s="180">
        <f>IF(BA198=TRUE,1,0)</f>
        <v>0</v>
      </c>
      <c r="BC198" s="173" t="b">
        <f>AND(E198=Zusammenstellung!$F$14,J198&gt;0)</f>
        <v>0</v>
      </c>
      <c r="BD198" s="180">
        <f>IF(BC198=TRUE,1,0)</f>
        <v>0</v>
      </c>
      <c r="BE198" s="173" t="b">
        <f>AND(E198=Zusammenstellung!$F$14,N198="ja")</f>
        <v>0</v>
      </c>
      <c r="BF198" s="180">
        <f>IF(BE198=TRUE,1,0)</f>
        <v>0</v>
      </c>
      <c r="BG198" s="173" t="b">
        <f>AND(E198=Zusammenstellung!$G$14,(I198+J198)&gt;300)</f>
        <v>0</v>
      </c>
      <c r="BH198" s="180">
        <f>IF(BG198=TRUE,1,0)</f>
        <v>0</v>
      </c>
      <c r="BI198" s="173" t="b">
        <f>AND(E198=Zusammenstellung!$G$14,(I198+J198)&lt;=300)</f>
        <v>0</v>
      </c>
      <c r="BJ198" s="180">
        <f>IF(BI198=TRUE,1,0)</f>
        <v>0</v>
      </c>
      <c r="BK198" s="173" t="b">
        <f>AND(E198=Zusammenstellung!$G$14,J198&gt;0)</f>
        <v>0</v>
      </c>
      <c r="BL198" s="180">
        <f>IF(BK198=TRUE,1,0)</f>
        <v>0</v>
      </c>
      <c r="BM198" s="173" t="b">
        <f>AND(E198=Zusammenstellung!$G$14,N198="ja")</f>
        <v>0</v>
      </c>
      <c r="BN198" s="180">
        <f>IF(BM198=TRUE,1,0)</f>
        <v>0</v>
      </c>
      <c r="BO198" s="186">
        <f>IF(M198="ja",1,0)</f>
        <v>0</v>
      </c>
    </row>
    <row r="199" spans="2:67" ht="9.75" customHeight="1">
      <c r="B199" s="187"/>
      <c r="C199" s="188"/>
      <c r="D199" s="189"/>
      <c r="E199" s="21"/>
      <c r="F199" s="189"/>
      <c r="G199" s="190"/>
      <c r="H199" s="191"/>
      <c r="I199" s="192"/>
      <c r="J199" s="193"/>
      <c r="K199" s="193"/>
      <c r="L199" s="192"/>
      <c r="M199" s="167"/>
      <c r="N199" s="167"/>
      <c r="O199" s="194"/>
      <c r="P199" s="195"/>
      <c r="S199" s="173"/>
      <c r="T199" s="180"/>
      <c r="U199" s="173"/>
      <c r="V199" s="180"/>
      <c r="W199" s="173"/>
      <c r="X199" s="180"/>
      <c r="Y199" s="173"/>
      <c r="Z199" s="180"/>
      <c r="AA199" s="173"/>
      <c r="AB199" s="180"/>
      <c r="AC199" s="173"/>
      <c r="AD199" s="180"/>
      <c r="AE199" s="173"/>
      <c r="AF199" s="180"/>
      <c r="AG199" s="173"/>
      <c r="AH199" s="180"/>
      <c r="AI199" s="173"/>
      <c r="AJ199" s="180"/>
      <c r="AK199" s="173"/>
      <c r="AL199" s="180"/>
      <c r="AM199" s="173"/>
      <c r="AN199" s="180"/>
      <c r="AO199" s="173"/>
      <c r="AP199" s="180"/>
      <c r="AQ199" s="173"/>
      <c r="AR199" s="180"/>
      <c r="AS199" s="173"/>
      <c r="AT199" s="180"/>
      <c r="AU199" s="173"/>
      <c r="AV199" s="180"/>
      <c r="AW199" s="173"/>
      <c r="AX199" s="180"/>
      <c r="AY199" s="173"/>
      <c r="AZ199" s="180"/>
      <c r="BA199" s="173"/>
      <c r="BB199" s="180"/>
      <c r="BC199" s="173"/>
      <c r="BD199" s="180"/>
      <c r="BE199" s="173"/>
      <c r="BF199" s="180"/>
      <c r="BG199" s="173"/>
      <c r="BH199" s="180"/>
      <c r="BI199" s="173"/>
      <c r="BJ199" s="180"/>
      <c r="BK199" s="173"/>
      <c r="BL199" s="180"/>
      <c r="BM199" s="173"/>
      <c r="BN199" s="180"/>
      <c r="BO199" s="186"/>
    </row>
    <row r="200" spans="2:67" ht="9.75" customHeight="1">
      <c r="B200" s="187">
        <v>66</v>
      </c>
      <c r="C200" s="188"/>
      <c r="D200" s="189"/>
      <c r="E200" s="20"/>
      <c r="F200" s="189"/>
      <c r="G200" s="190"/>
      <c r="H200" s="191"/>
      <c r="I200" s="192"/>
      <c r="J200" s="193">
        <v>0</v>
      </c>
      <c r="K200" s="193">
        <v>0</v>
      </c>
      <c r="L200" s="192"/>
      <c r="M200" s="167" t="s">
        <v>26</v>
      </c>
      <c r="N200" s="167" t="s">
        <v>26</v>
      </c>
      <c r="O200" s="194"/>
      <c r="P200" s="195">
        <f>P198+1</f>
        <v>66</v>
      </c>
      <c r="S200" s="173" t="b">
        <f>AND(E200=Zusammenstellung!$B$14,(I200+J200)&gt;300)</f>
        <v>0</v>
      </c>
      <c r="T200" s="180">
        <f>IF(S200=TRUE,1,0)</f>
        <v>0</v>
      </c>
      <c r="U200" s="173" t="b">
        <f>AND(E200=Zusammenstellung!$B$14,(I200+J200)&lt;=300)</f>
        <v>0</v>
      </c>
      <c r="V200" s="180">
        <f>IF(U200=TRUE,1,0)</f>
        <v>0</v>
      </c>
      <c r="W200" s="173" t="b">
        <f>AND(E200=Zusammenstellung!$B$14,J200&gt;0)</f>
        <v>0</v>
      </c>
      <c r="X200" s="180">
        <f>IF(W200=TRUE,1,0)</f>
        <v>0</v>
      </c>
      <c r="Y200" s="173" t="b">
        <f>AND(E200=Zusammenstellung!$B$14,N200="ja")</f>
        <v>0</v>
      </c>
      <c r="Z200" s="180">
        <f>IF(Y200=TRUE,1,0)</f>
        <v>0</v>
      </c>
      <c r="AA200" s="173" t="b">
        <f>AND(E200=Zusammenstellung!$C$14,(I200+J200)&gt;300)</f>
        <v>0</v>
      </c>
      <c r="AB200" s="180">
        <f>IF(AA200=TRUE,1,0)</f>
        <v>0</v>
      </c>
      <c r="AC200" s="173" t="b">
        <f>AND(E200=Zusammenstellung!$C$14,(I200+J200)&lt;=300)</f>
        <v>0</v>
      </c>
      <c r="AD200" s="180">
        <f>IF(AC200=TRUE,1,0)</f>
        <v>0</v>
      </c>
      <c r="AE200" s="173" t="b">
        <f>AND(E200=Zusammenstellung!$C$14,J200&gt;0)</f>
        <v>0</v>
      </c>
      <c r="AF200" s="180">
        <f>IF(AE200=TRUE,1,0)</f>
        <v>0</v>
      </c>
      <c r="AG200" s="173" t="b">
        <f>AND(E200=Zusammenstellung!$C$14,N200="ja")</f>
        <v>0</v>
      </c>
      <c r="AH200" s="180">
        <f>IF(AG200=TRUE,1,0)</f>
        <v>0</v>
      </c>
      <c r="AI200" s="173" t="b">
        <f>AND(E200=Zusammenstellung!$D$14,(I200+J200)&gt;300)</f>
        <v>0</v>
      </c>
      <c r="AJ200" s="180">
        <f>IF(AI200=TRUE,1,0)</f>
        <v>0</v>
      </c>
      <c r="AK200" s="173" t="b">
        <f>AND(E200=Zusammenstellung!$D$14,(I200+J200)&lt;=300)</f>
        <v>0</v>
      </c>
      <c r="AL200" s="180">
        <f>IF(AK200=TRUE,1,0)</f>
        <v>0</v>
      </c>
      <c r="AM200" s="173" t="b">
        <f>AND(E200=Zusammenstellung!$D$14,J200&gt;0)</f>
        <v>0</v>
      </c>
      <c r="AN200" s="180">
        <f>IF(AM200=TRUE,1,0)</f>
        <v>0</v>
      </c>
      <c r="AO200" s="173" t="b">
        <f>AND(E200=Zusammenstellung!$D$14,N200="ja")</f>
        <v>0</v>
      </c>
      <c r="AP200" s="180">
        <f>IF(AO200=TRUE,1,0)</f>
        <v>0</v>
      </c>
      <c r="AQ200" s="173" t="b">
        <f>AND(E200=Zusammenstellung!$E$14,(I200+J200)&gt;300)</f>
        <v>0</v>
      </c>
      <c r="AR200" s="180">
        <f>IF(AQ200=TRUE,1,0)</f>
        <v>0</v>
      </c>
      <c r="AS200" s="173" t="b">
        <f>AND(E200=Zusammenstellung!$E$14,(I200+J200)&lt;=300)</f>
        <v>0</v>
      </c>
      <c r="AT200" s="180">
        <f>IF(AS200=TRUE,1,0)</f>
        <v>0</v>
      </c>
      <c r="AU200" s="173" t="b">
        <f>AND(E200=Zusammenstellung!$E$14,J200&gt;0)</f>
        <v>0</v>
      </c>
      <c r="AV200" s="180">
        <f>IF(AU200=TRUE,1,0)</f>
        <v>0</v>
      </c>
      <c r="AW200" s="173" t="b">
        <f>AND(E200=Zusammenstellung!$E$14,N200="ja")</f>
        <v>0</v>
      </c>
      <c r="AX200" s="180">
        <f>IF(AW200=TRUE,1,0)</f>
        <v>0</v>
      </c>
      <c r="AY200" s="173" t="b">
        <f>AND(E200=Zusammenstellung!$F$14,(I200+J200)&gt;300)</f>
        <v>0</v>
      </c>
      <c r="AZ200" s="180">
        <f>IF(AY200=TRUE,1,0)</f>
        <v>0</v>
      </c>
      <c r="BA200" s="173" t="b">
        <f>AND(E200=Zusammenstellung!$F$14,(I200+J200)&lt;=300)</f>
        <v>0</v>
      </c>
      <c r="BB200" s="180">
        <f>IF(BA200=TRUE,1,0)</f>
        <v>0</v>
      </c>
      <c r="BC200" s="173" t="b">
        <f>AND(E200=Zusammenstellung!$F$14,J200&gt;0)</f>
        <v>0</v>
      </c>
      <c r="BD200" s="180">
        <f>IF(BC200=TRUE,1,0)</f>
        <v>0</v>
      </c>
      <c r="BE200" s="173" t="b">
        <f>AND(E200=Zusammenstellung!$F$14,N200="ja")</f>
        <v>0</v>
      </c>
      <c r="BF200" s="180">
        <f>IF(BE200=TRUE,1,0)</f>
        <v>0</v>
      </c>
      <c r="BG200" s="173" t="b">
        <f>AND(E200=Zusammenstellung!$G$14,(I200+J200)&gt;300)</f>
        <v>0</v>
      </c>
      <c r="BH200" s="180">
        <f>IF(BG200=TRUE,1,0)</f>
        <v>0</v>
      </c>
      <c r="BI200" s="173" t="b">
        <f>AND(E200=Zusammenstellung!$G$14,(I200+J200)&lt;=300)</f>
        <v>0</v>
      </c>
      <c r="BJ200" s="180">
        <f>IF(BI200=TRUE,1,0)</f>
        <v>0</v>
      </c>
      <c r="BK200" s="173" t="b">
        <f>AND(E200=Zusammenstellung!$G$14,J200&gt;0)</f>
        <v>0</v>
      </c>
      <c r="BL200" s="180">
        <f>IF(BK200=TRUE,1,0)</f>
        <v>0</v>
      </c>
      <c r="BM200" s="173" t="b">
        <f>AND(E200=Zusammenstellung!$G$14,N200="ja")</f>
        <v>0</v>
      </c>
      <c r="BN200" s="180">
        <f>IF(BM200=TRUE,1,0)</f>
        <v>0</v>
      </c>
      <c r="BO200" s="186">
        <f>IF(M200="ja",1,0)</f>
        <v>0</v>
      </c>
    </row>
    <row r="201" spans="2:67" ht="9.75" customHeight="1">
      <c r="B201" s="187"/>
      <c r="C201" s="188"/>
      <c r="D201" s="189"/>
      <c r="E201" s="21"/>
      <c r="F201" s="189"/>
      <c r="G201" s="190"/>
      <c r="H201" s="191"/>
      <c r="I201" s="192"/>
      <c r="J201" s="193"/>
      <c r="K201" s="193"/>
      <c r="L201" s="192"/>
      <c r="M201" s="167"/>
      <c r="N201" s="167"/>
      <c r="O201" s="194"/>
      <c r="P201" s="195"/>
      <c r="S201" s="173"/>
      <c r="T201" s="180"/>
      <c r="U201" s="173"/>
      <c r="V201" s="180"/>
      <c r="W201" s="173"/>
      <c r="X201" s="180"/>
      <c r="Y201" s="173"/>
      <c r="Z201" s="180"/>
      <c r="AA201" s="173"/>
      <c r="AB201" s="180"/>
      <c r="AC201" s="173"/>
      <c r="AD201" s="180"/>
      <c r="AE201" s="173"/>
      <c r="AF201" s="180"/>
      <c r="AG201" s="173"/>
      <c r="AH201" s="180"/>
      <c r="AI201" s="173"/>
      <c r="AJ201" s="180"/>
      <c r="AK201" s="173"/>
      <c r="AL201" s="180"/>
      <c r="AM201" s="173"/>
      <c r="AN201" s="180"/>
      <c r="AO201" s="173"/>
      <c r="AP201" s="180"/>
      <c r="AQ201" s="173"/>
      <c r="AR201" s="180"/>
      <c r="AS201" s="173"/>
      <c r="AT201" s="180"/>
      <c r="AU201" s="173"/>
      <c r="AV201" s="180"/>
      <c r="AW201" s="173"/>
      <c r="AX201" s="180"/>
      <c r="AY201" s="173"/>
      <c r="AZ201" s="180"/>
      <c r="BA201" s="173"/>
      <c r="BB201" s="180"/>
      <c r="BC201" s="173"/>
      <c r="BD201" s="180"/>
      <c r="BE201" s="173"/>
      <c r="BF201" s="180"/>
      <c r="BG201" s="173"/>
      <c r="BH201" s="180"/>
      <c r="BI201" s="173"/>
      <c r="BJ201" s="180"/>
      <c r="BK201" s="173"/>
      <c r="BL201" s="180"/>
      <c r="BM201" s="173"/>
      <c r="BN201" s="180"/>
      <c r="BO201" s="186"/>
    </row>
    <row r="202" spans="2:67" ht="9.75" customHeight="1">
      <c r="B202" s="187">
        <v>67</v>
      </c>
      <c r="C202" s="188"/>
      <c r="D202" s="189"/>
      <c r="E202" s="20"/>
      <c r="F202" s="189"/>
      <c r="G202" s="190"/>
      <c r="H202" s="191"/>
      <c r="I202" s="192"/>
      <c r="J202" s="193">
        <v>0</v>
      </c>
      <c r="K202" s="193">
        <v>0</v>
      </c>
      <c r="L202" s="192"/>
      <c r="M202" s="167" t="s">
        <v>26</v>
      </c>
      <c r="N202" s="167" t="s">
        <v>26</v>
      </c>
      <c r="O202" s="194"/>
      <c r="P202" s="195">
        <f>P200+1</f>
        <v>67</v>
      </c>
      <c r="S202" s="173" t="b">
        <f>AND(E202=Zusammenstellung!$B$14,(I202+J202)&gt;300)</f>
        <v>0</v>
      </c>
      <c r="T202" s="180">
        <f>IF(S202=TRUE,1,0)</f>
        <v>0</v>
      </c>
      <c r="U202" s="173" t="b">
        <f>AND(E202=Zusammenstellung!$B$14,(I202+J202)&lt;=300)</f>
        <v>0</v>
      </c>
      <c r="V202" s="180">
        <f>IF(U202=TRUE,1,0)</f>
        <v>0</v>
      </c>
      <c r="W202" s="173" t="b">
        <f>AND(E202=Zusammenstellung!$B$14,J202&gt;0)</f>
        <v>0</v>
      </c>
      <c r="X202" s="180">
        <f>IF(W202=TRUE,1,0)</f>
        <v>0</v>
      </c>
      <c r="Y202" s="173" t="b">
        <f>AND(E202=Zusammenstellung!$B$14,N202="ja")</f>
        <v>0</v>
      </c>
      <c r="Z202" s="180">
        <f>IF(Y202=TRUE,1,0)</f>
        <v>0</v>
      </c>
      <c r="AA202" s="173" t="b">
        <f>AND(E202=Zusammenstellung!$C$14,(I202+J202)&gt;300)</f>
        <v>0</v>
      </c>
      <c r="AB202" s="180">
        <f>IF(AA202=TRUE,1,0)</f>
        <v>0</v>
      </c>
      <c r="AC202" s="173" t="b">
        <f>AND(E202=Zusammenstellung!$C$14,(I202+J202)&lt;=300)</f>
        <v>0</v>
      </c>
      <c r="AD202" s="180">
        <f>IF(AC202=TRUE,1,0)</f>
        <v>0</v>
      </c>
      <c r="AE202" s="173" t="b">
        <f>AND(E202=Zusammenstellung!$C$14,J202&gt;0)</f>
        <v>0</v>
      </c>
      <c r="AF202" s="180">
        <f>IF(AE202=TRUE,1,0)</f>
        <v>0</v>
      </c>
      <c r="AG202" s="173" t="b">
        <f>AND(E202=Zusammenstellung!$C$14,N202="ja")</f>
        <v>0</v>
      </c>
      <c r="AH202" s="180">
        <f>IF(AG202=TRUE,1,0)</f>
        <v>0</v>
      </c>
      <c r="AI202" s="173" t="b">
        <f>AND(E202=Zusammenstellung!$D$14,(I202+J202)&gt;300)</f>
        <v>0</v>
      </c>
      <c r="AJ202" s="180">
        <f>IF(AI202=TRUE,1,0)</f>
        <v>0</v>
      </c>
      <c r="AK202" s="173" t="b">
        <f>AND(E202=Zusammenstellung!$D$14,(I202+J202)&lt;=300)</f>
        <v>0</v>
      </c>
      <c r="AL202" s="180">
        <f>IF(AK202=TRUE,1,0)</f>
        <v>0</v>
      </c>
      <c r="AM202" s="173" t="b">
        <f>AND(E202=Zusammenstellung!$D$14,J202&gt;0)</f>
        <v>0</v>
      </c>
      <c r="AN202" s="180">
        <f>IF(AM202=TRUE,1,0)</f>
        <v>0</v>
      </c>
      <c r="AO202" s="173" t="b">
        <f>AND(E202=Zusammenstellung!$D$14,N202="ja")</f>
        <v>0</v>
      </c>
      <c r="AP202" s="180">
        <f>IF(AO202=TRUE,1,0)</f>
        <v>0</v>
      </c>
      <c r="AQ202" s="173" t="b">
        <f>AND(E202=Zusammenstellung!$E$14,(I202+J202)&gt;300)</f>
        <v>0</v>
      </c>
      <c r="AR202" s="180">
        <f>IF(AQ202=TRUE,1,0)</f>
        <v>0</v>
      </c>
      <c r="AS202" s="173" t="b">
        <f>AND(E202=Zusammenstellung!$E$14,(I202+J202)&lt;=300)</f>
        <v>0</v>
      </c>
      <c r="AT202" s="180">
        <f>IF(AS202=TRUE,1,0)</f>
        <v>0</v>
      </c>
      <c r="AU202" s="173" t="b">
        <f>AND(E202=Zusammenstellung!$E$14,J202&gt;0)</f>
        <v>0</v>
      </c>
      <c r="AV202" s="180">
        <f>IF(AU202=TRUE,1,0)</f>
        <v>0</v>
      </c>
      <c r="AW202" s="173" t="b">
        <f>AND(E202=Zusammenstellung!$E$14,N202="ja")</f>
        <v>0</v>
      </c>
      <c r="AX202" s="180">
        <f>IF(AW202=TRUE,1,0)</f>
        <v>0</v>
      </c>
      <c r="AY202" s="173" t="b">
        <f>AND(E202=Zusammenstellung!$F$14,(I202+J202)&gt;300)</f>
        <v>0</v>
      </c>
      <c r="AZ202" s="180">
        <f>IF(AY202=TRUE,1,0)</f>
        <v>0</v>
      </c>
      <c r="BA202" s="173" t="b">
        <f>AND(E202=Zusammenstellung!$F$14,(I202+J202)&lt;=300)</f>
        <v>0</v>
      </c>
      <c r="BB202" s="180">
        <f>IF(BA202=TRUE,1,0)</f>
        <v>0</v>
      </c>
      <c r="BC202" s="173" t="b">
        <f>AND(E202=Zusammenstellung!$F$14,J202&gt;0)</f>
        <v>0</v>
      </c>
      <c r="BD202" s="180">
        <f>IF(BC202=TRUE,1,0)</f>
        <v>0</v>
      </c>
      <c r="BE202" s="173" t="b">
        <f>AND(E202=Zusammenstellung!$F$14,N202="ja")</f>
        <v>0</v>
      </c>
      <c r="BF202" s="180">
        <f>IF(BE202=TRUE,1,0)</f>
        <v>0</v>
      </c>
      <c r="BG202" s="173" t="b">
        <f>AND(E202=Zusammenstellung!$G$14,(I202+J202)&gt;300)</f>
        <v>0</v>
      </c>
      <c r="BH202" s="180">
        <f>IF(BG202=TRUE,1,0)</f>
        <v>0</v>
      </c>
      <c r="BI202" s="173" t="b">
        <f>AND(E202=Zusammenstellung!$G$14,(I202+J202)&lt;=300)</f>
        <v>0</v>
      </c>
      <c r="BJ202" s="180">
        <f>IF(BI202=TRUE,1,0)</f>
        <v>0</v>
      </c>
      <c r="BK202" s="173" t="b">
        <f>AND(E202=Zusammenstellung!$G$14,J202&gt;0)</f>
        <v>0</v>
      </c>
      <c r="BL202" s="180">
        <f>IF(BK202=TRUE,1,0)</f>
        <v>0</v>
      </c>
      <c r="BM202" s="173" t="b">
        <f>AND(E202=Zusammenstellung!$G$14,N202="ja")</f>
        <v>0</v>
      </c>
      <c r="BN202" s="180">
        <f>IF(BM202=TRUE,1,0)</f>
        <v>0</v>
      </c>
      <c r="BO202" s="186">
        <f>IF(M202="ja",1,0)</f>
        <v>0</v>
      </c>
    </row>
    <row r="203" spans="2:67" ht="9.75" customHeight="1">
      <c r="B203" s="187"/>
      <c r="C203" s="188"/>
      <c r="D203" s="189"/>
      <c r="E203" s="21"/>
      <c r="F203" s="189"/>
      <c r="G203" s="190"/>
      <c r="H203" s="191"/>
      <c r="I203" s="192"/>
      <c r="J203" s="193"/>
      <c r="K203" s="193"/>
      <c r="L203" s="192"/>
      <c r="M203" s="167"/>
      <c r="N203" s="167"/>
      <c r="O203" s="194"/>
      <c r="P203" s="195"/>
      <c r="S203" s="173"/>
      <c r="T203" s="180"/>
      <c r="U203" s="173"/>
      <c r="V203" s="180"/>
      <c r="W203" s="173"/>
      <c r="X203" s="180"/>
      <c r="Y203" s="173"/>
      <c r="Z203" s="180"/>
      <c r="AA203" s="173"/>
      <c r="AB203" s="180"/>
      <c r="AC203" s="173"/>
      <c r="AD203" s="180"/>
      <c r="AE203" s="173"/>
      <c r="AF203" s="180"/>
      <c r="AG203" s="173"/>
      <c r="AH203" s="180"/>
      <c r="AI203" s="173"/>
      <c r="AJ203" s="180"/>
      <c r="AK203" s="173"/>
      <c r="AL203" s="180"/>
      <c r="AM203" s="173"/>
      <c r="AN203" s="180"/>
      <c r="AO203" s="173"/>
      <c r="AP203" s="180"/>
      <c r="AQ203" s="173"/>
      <c r="AR203" s="180"/>
      <c r="AS203" s="173"/>
      <c r="AT203" s="180"/>
      <c r="AU203" s="173"/>
      <c r="AV203" s="180"/>
      <c r="AW203" s="173"/>
      <c r="AX203" s="180"/>
      <c r="AY203" s="173"/>
      <c r="AZ203" s="180"/>
      <c r="BA203" s="173"/>
      <c r="BB203" s="180"/>
      <c r="BC203" s="173"/>
      <c r="BD203" s="180"/>
      <c r="BE203" s="173"/>
      <c r="BF203" s="180"/>
      <c r="BG203" s="173"/>
      <c r="BH203" s="180"/>
      <c r="BI203" s="173"/>
      <c r="BJ203" s="180"/>
      <c r="BK203" s="173"/>
      <c r="BL203" s="180"/>
      <c r="BM203" s="173"/>
      <c r="BN203" s="180"/>
      <c r="BO203" s="186"/>
    </row>
    <row r="204" spans="2:67" ht="9.75" customHeight="1">
      <c r="B204" s="187">
        <v>68</v>
      </c>
      <c r="C204" s="188"/>
      <c r="D204" s="189"/>
      <c r="E204" s="20"/>
      <c r="F204" s="189"/>
      <c r="G204" s="190"/>
      <c r="H204" s="191"/>
      <c r="I204" s="192"/>
      <c r="J204" s="193">
        <v>0</v>
      </c>
      <c r="K204" s="193">
        <v>0</v>
      </c>
      <c r="L204" s="192"/>
      <c r="M204" s="167" t="s">
        <v>26</v>
      </c>
      <c r="N204" s="167" t="s">
        <v>26</v>
      </c>
      <c r="O204" s="194"/>
      <c r="P204" s="195">
        <f>P202+1</f>
        <v>68</v>
      </c>
      <c r="S204" s="173" t="b">
        <f>AND(E204=Zusammenstellung!$B$14,(I204+J204)&gt;300)</f>
        <v>0</v>
      </c>
      <c r="T204" s="180">
        <f>IF(S204=TRUE,1,0)</f>
        <v>0</v>
      </c>
      <c r="U204" s="173" t="b">
        <f>AND(E204=Zusammenstellung!$B$14,(I204+J204)&lt;=300)</f>
        <v>0</v>
      </c>
      <c r="V204" s="180">
        <f>IF(U204=TRUE,1,0)</f>
        <v>0</v>
      </c>
      <c r="W204" s="173" t="b">
        <f>AND(E204=Zusammenstellung!$B$14,J204&gt;0)</f>
        <v>0</v>
      </c>
      <c r="X204" s="180">
        <f>IF(W204=TRUE,1,0)</f>
        <v>0</v>
      </c>
      <c r="Y204" s="173" t="b">
        <f>AND(E204=Zusammenstellung!$B$14,N204="ja")</f>
        <v>0</v>
      </c>
      <c r="Z204" s="180">
        <f>IF(Y204=TRUE,1,0)</f>
        <v>0</v>
      </c>
      <c r="AA204" s="173" t="b">
        <f>AND(E204=Zusammenstellung!$C$14,(I204+J204)&gt;300)</f>
        <v>0</v>
      </c>
      <c r="AB204" s="180">
        <f>IF(AA204=TRUE,1,0)</f>
        <v>0</v>
      </c>
      <c r="AC204" s="173" t="b">
        <f>AND(E204=Zusammenstellung!$C$14,(I204+J204)&lt;=300)</f>
        <v>0</v>
      </c>
      <c r="AD204" s="180">
        <f>IF(AC204=TRUE,1,0)</f>
        <v>0</v>
      </c>
      <c r="AE204" s="173" t="b">
        <f>AND(E204=Zusammenstellung!$C$14,J204&gt;0)</f>
        <v>0</v>
      </c>
      <c r="AF204" s="180">
        <f>IF(AE204=TRUE,1,0)</f>
        <v>0</v>
      </c>
      <c r="AG204" s="173" t="b">
        <f>AND(E204=Zusammenstellung!$C$14,N204="ja")</f>
        <v>0</v>
      </c>
      <c r="AH204" s="180">
        <f>IF(AG204=TRUE,1,0)</f>
        <v>0</v>
      </c>
      <c r="AI204" s="173" t="b">
        <f>AND(E204=Zusammenstellung!$D$14,(I204+J204)&gt;300)</f>
        <v>0</v>
      </c>
      <c r="AJ204" s="180">
        <f>IF(AI204=TRUE,1,0)</f>
        <v>0</v>
      </c>
      <c r="AK204" s="173" t="b">
        <f>AND(E204=Zusammenstellung!$D$14,(I204+J204)&lt;=300)</f>
        <v>0</v>
      </c>
      <c r="AL204" s="180">
        <f>IF(AK204=TRUE,1,0)</f>
        <v>0</v>
      </c>
      <c r="AM204" s="173" t="b">
        <f>AND(E204=Zusammenstellung!$D$14,J204&gt;0)</f>
        <v>0</v>
      </c>
      <c r="AN204" s="180">
        <f>IF(AM204=TRUE,1,0)</f>
        <v>0</v>
      </c>
      <c r="AO204" s="173" t="b">
        <f>AND(E204=Zusammenstellung!$D$14,N204="ja")</f>
        <v>0</v>
      </c>
      <c r="AP204" s="180">
        <f>IF(AO204=TRUE,1,0)</f>
        <v>0</v>
      </c>
      <c r="AQ204" s="173" t="b">
        <f>AND(E204=Zusammenstellung!$E$14,(I204+J204)&gt;300)</f>
        <v>0</v>
      </c>
      <c r="AR204" s="180">
        <f>IF(AQ204=TRUE,1,0)</f>
        <v>0</v>
      </c>
      <c r="AS204" s="173" t="b">
        <f>AND(E204=Zusammenstellung!$E$14,(I204+J204)&lt;=300)</f>
        <v>0</v>
      </c>
      <c r="AT204" s="180">
        <f>IF(AS204=TRUE,1,0)</f>
        <v>0</v>
      </c>
      <c r="AU204" s="173" t="b">
        <f>AND(E204=Zusammenstellung!$E$14,J204&gt;0)</f>
        <v>0</v>
      </c>
      <c r="AV204" s="180">
        <f>IF(AU204=TRUE,1,0)</f>
        <v>0</v>
      </c>
      <c r="AW204" s="173" t="b">
        <f>AND(E204=Zusammenstellung!$E$14,N204="ja")</f>
        <v>0</v>
      </c>
      <c r="AX204" s="180">
        <f>IF(AW204=TRUE,1,0)</f>
        <v>0</v>
      </c>
      <c r="AY204" s="173" t="b">
        <f>AND(E204=Zusammenstellung!$F$14,(I204+J204)&gt;300)</f>
        <v>0</v>
      </c>
      <c r="AZ204" s="180">
        <f>IF(AY204=TRUE,1,0)</f>
        <v>0</v>
      </c>
      <c r="BA204" s="173" t="b">
        <f>AND(E204=Zusammenstellung!$F$14,(I204+J204)&lt;=300)</f>
        <v>0</v>
      </c>
      <c r="BB204" s="180">
        <f>IF(BA204=TRUE,1,0)</f>
        <v>0</v>
      </c>
      <c r="BC204" s="173" t="b">
        <f>AND(E204=Zusammenstellung!$F$14,J204&gt;0)</f>
        <v>0</v>
      </c>
      <c r="BD204" s="180">
        <f>IF(BC204=TRUE,1,0)</f>
        <v>0</v>
      </c>
      <c r="BE204" s="173" t="b">
        <f>AND(E204=Zusammenstellung!$F$14,N204="ja")</f>
        <v>0</v>
      </c>
      <c r="BF204" s="180">
        <f>IF(BE204=TRUE,1,0)</f>
        <v>0</v>
      </c>
      <c r="BG204" s="173" t="b">
        <f>AND(E204=Zusammenstellung!$G$14,(I204+J204)&gt;300)</f>
        <v>0</v>
      </c>
      <c r="BH204" s="180">
        <f>IF(BG204=TRUE,1,0)</f>
        <v>0</v>
      </c>
      <c r="BI204" s="173" t="b">
        <f>AND(E204=Zusammenstellung!$G$14,(I204+J204)&lt;=300)</f>
        <v>0</v>
      </c>
      <c r="BJ204" s="180">
        <f>IF(BI204=TRUE,1,0)</f>
        <v>0</v>
      </c>
      <c r="BK204" s="173" t="b">
        <f>AND(E204=Zusammenstellung!$G$14,J204&gt;0)</f>
        <v>0</v>
      </c>
      <c r="BL204" s="180">
        <f>IF(BK204=TRUE,1,0)</f>
        <v>0</v>
      </c>
      <c r="BM204" s="173" t="b">
        <f>AND(E204=Zusammenstellung!$G$14,N204="ja")</f>
        <v>0</v>
      </c>
      <c r="BN204" s="180">
        <f>IF(BM204=TRUE,1,0)</f>
        <v>0</v>
      </c>
      <c r="BO204" s="186">
        <f>IF(M204="ja",1,0)</f>
        <v>0</v>
      </c>
    </row>
    <row r="205" spans="2:67" ht="9.75" customHeight="1">
      <c r="B205" s="187"/>
      <c r="C205" s="188"/>
      <c r="D205" s="189"/>
      <c r="E205" s="21"/>
      <c r="F205" s="189"/>
      <c r="G205" s="190"/>
      <c r="H205" s="191"/>
      <c r="I205" s="192"/>
      <c r="J205" s="193"/>
      <c r="K205" s="193"/>
      <c r="L205" s="192"/>
      <c r="M205" s="167"/>
      <c r="N205" s="167"/>
      <c r="O205" s="194"/>
      <c r="P205" s="195"/>
      <c r="S205" s="173"/>
      <c r="T205" s="180"/>
      <c r="U205" s="173"/>
      <c r="V205" s="180"/>
      <c r="W205" s="173"/>
      <c r="X205" s="180"/>
      <c r="Y205" s="173"/>
      <c r="Z205" s="180"/>
      <c r="AA205" s="173"/>
      <c r="AB205" s="180"/>
      <c r="AC205" s="173"/>
      <c r="AD205" s="180"/>
      <c r="AE205" s="173"/>
      <c r="AF205" s="180"/>
      <c r="AG205" s="173"/>
      <c r="AH205" s="180"/>
      <c r="AI205" s="173"/>
      <c r="AJ205" s="180"/>
      <c r="AK205" s="173"/>
      <c r="AL205" s="180"/>
      <c r="AM205" s="173"/>
      <c r="AN205" s="180"/>
      <c r="AO205" s="173"/>
      <c r="AP205" s="180"/>
      <c r="AQ205" s="173"/>
      <c r="AR205" s="180"/>
      <c r="AS205" s="173"/>
      <c r="AT205" s="180"/>
      <c r="AU205" s="173"/>
      <c r="AV205" s="180"/>
      <c r="AW205" s="173"/>
      <c r="AX205" s="180"/>
      <c r="AY205" s="173"/>
      <c r="AZ205" s="180"/>
      <c r="BA205" s="173"/>
      <c r="BB205" s="180"/>
      <c r="BC205" s="173"/>
      <c r="BD205" s="180"/>
      <c r="BE205" s="173"/>
      <c r="BF205" s="180"/>
      <c r="BG205" s="173"/>
      <c r="BH205" s="180"/>
      <c r="BI205" s="173"/>
      <c r="BJ205" s="180"/>
      <c r="BK205" s="173"/>
      <c r="BL205" s="180"/>
      <c r="BM205" s="173"/>
      <c r="BN205" s="180"/>
      <c r="BO205" s="186"/>
    </row>
    <row r="206" spans="2:67" ht="9.75" customHeight="1">
      <c r="B206" s="187">
        <v>69</v>
      </c>
      <c r="C206" s="188"/>
      <c r="D206" s="189"/>
      <c r="E206" s="20"/>
      <c r="F206" s="189"/>
      <c r="G206" s="190"/>
      <c r="H206" s="191"/>
      <c r="I206" s="192"/>
      <c r="J206" s="193">
        <v>0</v>
      </c>
      <c r="K206" s="193">
        <v>0</v>
      </c>
      <c r="L206" s="192"/>
      <c r="M206" s="167" t="s">
        <v>26</v>
      </c>
      <c r="N206" s="167" t="s">
        <v>26</v>
      </c>
      <c r="O206" s="194"/>
      <c r="P206" s="195">
        <f>P204+1</f>
        <v>69</v>
      </c>
      <c r="S206" s="173" t="b">
        <f>AND(E206=Zusammenstellung!$B$14,(I206+J206)&gt;300)</f>
        <v>0</v>
      </c>
      <c r="T206" s="180">
        <f>IF(S206=TRUE,1,0)</f>
        <v>0</v>
      </c>
      <c r="U206" s="173" t="b">
        <f>AND(E206=Zusammenstellung!$B$14,(I206+J206)&lt;=300)</f>
        <v>0</v>
      </c>
      <c r="V206" s="180">
        <f>IF(U206=TRUE,1,0)</f>
        <v>0</v>
      </c>
      <c r="W206" s="173" t="b">
        <f>AND(E206=Zusammenstellung!$B$14,J206&gt;0)</f>
        <v>0</v>
      </c>
      <c r="X206" s="180">
        <f>IF(W206=TRUE,1,0)</f>
        <v>0</v>
      </c>
      <c r="Y206" s="173" t="b">
        <f>AND(E206=Zusammenstellung!$B$14,N206="ja")</f>
        <v>0</v>
      </c>
      <c r="Z206" s="180">
        <f>IF(Y206=TRUE,1,0)</f>
        <v>0</v>
      </c>
      <c r="AA206" s="173" t="b">
        <f>AND(E206=Zusammenstellung!$C$14,(I206+J206)&gt;300)</f>
        <v>0</v>
      </c>
      <c r="AB206" s="180">
        <f>IF(AA206=TRUE,1,0)</f>
        <v>0</v>
      </c>
      <c r="AC206" s="173" t="b">
        <f>AND(E206=Zusammenstellung!$C$14,(I206+J206)&lt;=300)</f>
        <v>0</v>
      </c>
      <c r="AD206" s="180">
        <f>IF(AC206=TRUE,1,0)</f>
        <v>0</v>
      </c>
      <c r="AE206" s="173" t="b">
        <f>AND(E206=Zusammenstellung!$C$14,J206&gt;0)</f>
        <v>0</v>
      </c>
      <c r="AF206" s="180">
        <f>IF(AE206=TRUE,1,0)</f>
        <v>0</v>
      </c>
      <c r="AG206" s="173" t="b">
        <f>AND(E206=Zusammenstellung!$C$14,N206="ja")</f>
        <v>0</v>
      </c>
      <c r="AH206" s="180">
        <f>IF(AG206=TRUE,1,0)</f>
        <v>0</v>
      </c>
      <c r="AI206" s="173" t="b">
        <f>AND(E206=Zusammenstellung!$D$14,(I206+J206)&gt;300)</f>
        <v>0</v>
      </c>
      <c r="AJ206" s="180">
        <f>IF(AI206=TRUE,1,0)</f>
        <v>0</v>
      </c>
      <c r="AK206" s="173" t="b">
        <f>AND(E206=Zusammenstellung!$D$14,(I206+J206)&lt;=300)</f>
        <v>0</v>
      </c>
      <c r="AL206" s="180">
        <f>IF(AK206=TRUE,1,0)</f>
        <v>0</v>
      </c>
      <c r="AM206" s="173" t="b">
        <f>AND(E206=Zusammenstellung!$D$14,J206&gt;0)</f>
        <v>0</v>
      </c>
      <c r="AN206" s="180">
        <f>IF(AM206=TRUE,1,0)</f>
        <v>0</v>
      </c>
      <c r="AO206" s="173" t="b">
        <f>AND(E206=Zusammenstellung!$D$14,N206="ja")</f>
        <v>0</v>
      </c>
      <c r="AP206" s="180">
        <f>IF(AO206=TRUE,1,0)</f>
        <v>0</v>
      </c>
      <c r="AQ206" s="173" t="b">
        <f>AND(E206=Zusammenstellung!$E$14,(I206+J206)&gt;300)</f>
        <v>0</v>
      </c>
      <c r="AR206" s="180">
        <f>IF(AQ206=TRUE,1,0)</f>
        <v>0</v>
      </c>
      <c r="AS206" s="173" t="b">
        <f>AND(E206=Zusammenstellung!$E$14,(I206+J206)&lt;=300)</f>
        <v>0</v>
      </c>
      <c r="AT206" s="180">
        <f>IF(AS206=TRUE,1,0)</f>
        <v>0</v>
      </c>
      <c r="AU206" s="173" t="b">
        <f>AND(E206=Zusammenstellung!$E$14,J206&gt;0)</f>
        <v>0</v>
      </c>
      <c r="AV206" s="180">
        <f>IF(AU206=TRUE,1,0)</f>
        <v>0</v>
      </c>
      <c r="AW206" s="173" t="b">
        <f>AND(E206=Zusammenstellung!$E$14,N206="ja")</f>
        <v>0</v>
      </c>
      <c r="AX206" s="180">
        <f>IF(AW206=TRUE,1,0)</f>
        <v>0</v>
      </c>
      <c r="AY206" s="173" t="b">
        <f>AND(E206=Zusammenstellung!$F$14,(I206+J206)&gt;300)</f>
        <v>0</v>
      </c>
      <c r="AZ206" s="180">
        <f>IF(AY206=TRUE,1,0)</f>
        <v>0</v>
      </c>
      <c r="BA206" s="173" t="b">
        <f>AND(E206=Zusammenstellung!$F$14,(I206+J206)&lt;=300)</f>
        <v>0</v>
      </c>
      <c r="BB206" s="180">
        <f>IF(BA206=TRUE,1,0)</f>
        <v>0</v>
      </c>
      <c r="BC206" s="173" t="b">
        <f>AND(E206=Zusammenstellung!$F$14,J206&gt;0)</f>
        <v>0</v>
      </c>
      <c r="BD206" s="180">
        <f>IF(BC206=TRUE,1,0)</f>
        <v>0</v>
      </c>
      <c r="BE206" s="173" t="b">
        <f>AND(E206=Zusammenstellung!$F$14,N206="ja")</f>
        <v>0</v>
      </c>
      <c r="BF206" s="180">
        <f>IF(BE206=TRUE,1,0)</f>
        <v>0</v>
      </c>
      <c r="BG206" s="173" t="b">
        <f>AND(E206=Zusammenstellung!$G$14,(I206+J206)&gt;300)</f>
        <v>0</v>
      </c>
      <c r="BH206" s="180">
        <f>IF(BG206=TRUE,1,0)</f>
        <v>0</v>
      </c>
      <c r="BI206" s="173" t="b">
        <f>AND(E206=Zusammenstellung!$G$14,(I206+J206)&lt;=300)</f>
        <v>0</v>
      </c>
      <c r="BJ206" s="180">
        <f>IF(BI206=TRUE,1,0)</f>
        <v>0</v>
      </c>
      <c r="BK206" s="173" t="b">
        <f>AND(E206=Zusammenstellung!$G$14,J206&gt;0)</f>
        <v>0</v>
      </c>
      <c r="BL206" s="180">
        <f>IF(BK206=TRUE,1,0)</f>
        <v>0</v>
      </c>
      <c r="BM206" s="173" t="b">
        <f>AND(E206=Zusammenstellung!$G$14,N206="ja")</f>
        <v>0</v>
      </c>
      <c r="BN206" s="180">
        <f>IF(BM206=TRUE,1,0)</f>
        <v>0</v>
      </c>
      <c r="BO206" s="186">
        <f>IF(M206="ja",1,0)</f>
        <v>0</v>
      </c>
    </row>
    <row r="207" spans="2:67" ht="9.75" customHeight="1">
      <c r="B207" s="187"/>
      <c r="C207" s="188"/>
      <c r="D207" s="189"/>
      <c r="E207" s="21"/>
      <c r="F207" s="189"/>
      <c r="G207" s="190"/>
      <c r="H207" s="191"/>
      <c r="I207" s="192"/>
      <c r="J207" s="193"/>
      <c r="K207" s="193"/>
      <c r="L207" s="192"/>
      <c r="M207" s="167"/>
      <c r="N207" s="167"/>
      <c r="O207" s="194"/>
      <c r="P207" s="195"/>
      <c r="S207" s="173"/>
      <c r="T207" s="180"/>
      <c r="U207" s="173"/>
      <c r="V207" s="180"/>
      <c r="W207" s="173"/>
      <c r="X207" s="180"/>
      <c r="Y207" s="173"/>
      <c r="Z207" s="180"/>
      <c r="AA207" s="173"/>
      <c r="AB207" s="180"/>
      <c r="AC207" s="173"/>
      <c r="AD207" s="180"/>
      <c r="AE207" s="173"/>
      <c r="AF207" s="180"/>
      <c r="AG207" s="173"/>
      <c r="AH207" s="180"/>
      <c r="AI207" s="173"/>
      <c r="AJ207" s="180"/>
      <c r="AK207" s="173"/>
      <c r="AL207" s="180"/>
      <c r="AM207" s="173"/>
      <c r="AN207" s="180"/>
      <c r="AO207" s="173"/>
      <c r="AP207" s="180"/>
      <c r="AQ207" s="173"/>
      <c r="AR207" s="180"/>
      <c r="AS207" s="173"/>
      <c r="AT207" s="180"/>
      <c r="AU207" s="173"/>
      <c r="AV207" s="180"/>
      <c r="AW207" s="173"/>
      <c r="AX207" s="180"/>
      <c r="AY207" s="173"/>
      <c r="AZ207" s="180"/>
      <c r="BA207" s="173"/>
      <c r="BB207" s="180"/>
      <c r="BC207" s="173"/>
      <c r="BD207" s="180"/>
      <c r="BE207" s="173"/>
      <c r="BF207" s="180"/>
      <c r="BG207" s="173"/>
      <c r="BH207" s="180"/>
      <c r="BI207" s="173"/>
      <c r="BJ207" s="180"/>
      <c r="BK207" s="173"/>
      <c r="BL207" s="180"/>
      <c r="BM207" s="173"/>
      <c r="BN207" s="180"/>
      <c r="BO207" s="186"/>
    </row>
    <row r="208" spans="2:67" ht="9.75" customHeight="1">
      <c r="B208" s="187">
        <v>70</v>
      </c>
      <c r="C208" s="188"/>
      <c r="D208" s="189"/>
      <c r="E208" s="20"/>
      <c r="F208" s="189"/>
      <c r="G208" s="190"/>
      <c r="H208" s="191"/>
      <c r="I208" s="192"/>
      <c r="J208" s="193">
        <v>0</v>
      </c>
      <c r="K208" s="193">
        <v>0</v>
      </c>
      <c r="L208" s="192"/>
      <c r="M208" s="167" t="s">
        <v>26</v>
      </c>
      <c r="N208" s="167" t="s">
        <v>26</v>
      </c>
      <c r="O208" s="194"/>
      <c r="P208" s="195">
        <f>P206+1</f>
        <v>70</v>
      </c>
      <c r="S208" s="173" t="b">
        <f>AND(E208=Zusammenstellung!$B$14,(I208+J208)&gt;300)</f>
        <v>0</v>
      </c>
      <c r="T208" s="180">
        <f>IF(S208=TRUE,1,0)</f>
        <v>0</v>
      </c>
      <c r="U208" s="173" t="b">
        <f>AND(E208=Zusammenstellung!$B$14,(I208+J208)&lt;=300)</f>
        <v>0</v>
      </c>
      <c r="V208" s="180">
        <f>IF(U208=TRUE,1,0)</f>
        <v>0</v>
      </c>
      <c r="W208" s="173" t="b">
        <f>AND(E208=Zusammenstellung!$B$14,J208&gt;0)</f>
        <v>0</v>
      </c>
      <c r="X208" s="180">
        <f>IF(W208=TRUE,1,0)</f>
        <v>0</v>
      </c>
      <c r="Y208" s="173" t="b">
        <f>AND(E208=Zusammenstellung!$B$14,N208="ja")</f>
        <v>0</v>
      </c>
      <c r="Z208" s="180">
        <f>IF(Y208=TRUE,1,0)</f>
        <v>0</v>
      </c>
      <c r="AA208" s="173" t="b">
        <f>AND(E208=Zusammenstellung!$C$14,(I208+J208)&gt;300)</f>
        <v>0</v>
      </c>
      <c r="AB208" s="180">
        <f>IF(AA208=TRUE,1,0)</f>
        <v>0</v>
      </c>
      <c r="AC208" s="173" t="b">
        <f>AND(E208=Zusammenstellung!$C$14,(I208+J208)&lt;=300)</f>
        <v>0</v>
      </c>
      <c r="AD208" s="180">
        <f>IF(AC208=TRUE,1,0)</f>
        <v>0</v>
      </c>
      <c r="AE208" s="173" t="b">
        <f>AND(E208=Zusammenstellung!$C$14,J208&gt;0)</f>
        <v>0</v>
      </c>
      <c r="AF208" s="180">
        <f>IF(AE208=TRUE,1,0)</f>
        <v>0</v>
      </c>
      <c r="AG208" s="173" t="b">
        <f>AND(E208=Zusammenstellung!$C$14,N208="ja")</f>
        <v>0</v>
      </c>
      <c r="AH208" s="180">
        <f>IF(AG208=TRUE,1,0)</f>
        <v>0</v>
      </c>
      <c r="AI208" s="173" t="b">
        <f>AND(E208=Zusammenstellung!$D$14,(I208+J208)&gt;300)</f>
        <v>0</v>
      </c>
      <c r="AJ208" s="180">
        <f>IF(AI208=TRUE,1,0)</f>
        <v>0</v>
      </c>
      <c r="AK208" s="173" t="b">
        <f>AND(E208=Zusammenstellung!$D$14,(I208+J208)&lt;=300)</f>
        <v>0</v>
      </c>
      <c r="AL208" s="180">
        <f>IF(AK208=TRUE,1,0)</f>
        <v>0</v>
      </c>
      <c r="AM208" s="173" t="b">
        <f>AND(E208=Zusammenstellung!$D$14,J208&gt;0)</f>
        <v>0</v>
      </c>
      <c r="AN208" s="180">
        <f>IF(AM208=TRUE,1,0)</f>
        <v>0</v>
      </c>
      <c r="AO208" s="173" t="b">
        <f>AND(E208=Zusammenstellung!$D$14,N208="ja")</f>
        <v>0</v>
      </c>
      <c r="AP208" s="180">
        <f>IF(AO208=TRUE,1,0)</f>
        <v>0</v>
      </c>
      <c r="AQ208" s="173" t="b">
        <f>AND(E208=Zusammenstellung!$E$14,(I208+J208)&gt;300)</f>
        <v>0</v>
      </c>
      <c r="AR208" s="180">
        <f>IF(AQ208=TRUE,1,0)</f>
        <v>0</v>
      </c>
      <c r="AS208" s="173" t="b">
        <f>AND(E208=Zusammenstellung!$E$14,(I208+J208)&lt;=300)</f>
        <v>0</v>
      </c>
      <c r="AT208" s="180">
        <f>IF(AS208=TRUE,1,0)</f>
        <v>0</v>
      </c>
      <c r="AU208" s="173" t="b">
        <f>AND(E208=Zusammenstellung!$E$14,J208&gt;0)</f>
        <v>0</v>
      </c>
      <c r="AV208" s="180">
        <f>IF(AU208=TRUE,1,0)</f>
        <v>0</v>
      </c>
      <c r="AW208" s="173" t="b">
        <f>AND(E208=Zusammenstellung!$E$14,N208="ja")</f>
        <v>0</v>
      </c>
      <c r="AX208" s="180">
        <f>IF(AW208=TRUE,1,0)</f>
        <v>0</v>
      </c>
      <c r="AY208" s="173" t="b">
        <f>AND(E208=Zusammenstellung!$F$14,(I208+J208)&gt;300)</f>
        <v>0</v>
      </c>
      <c r="AZ208" s="180">
        <f>IF(AY208=TRUE,1,0)</f>
        <v>0</v>
      </c>
      <c r="BA208" s="173" t="b">
        <f>AND(E208=Zusammenstellung!$F$14,(I208+J208)&lt;=300)</f>
        <v>0</v>
      </c>
      <c r="BB208" s="180">
        <f>IF(BA208=TRUE,1,0)</f>
        <v>0</v>
      </c>
      <c r="BC208" s="173" t="b">
        <f>AND(E208=Zusammenstellung!$F$14,J208&gt;0)</f>
        <v>0</v>
      </c>
      <c r="BD208" s="180">
        <f>IF(BC208=TRUE,1,0)</f>
        <v>0</v>
      </c>
      <c r="BE208" s="173" t="b">
        <f>AND(E208=Zusammenstellung!$F$14,N208="ja")</f>
        <v>0</v>
      </c>
      <c r="BF208" s="180">
        <f>IF(BE208=TRUE,1,0)</f>
        <v>0</v>
      </c>
      <c r="BG208" s="173" t="b">
        <f>AND(E208=Zusammenstellung!$G$14,(I208+J208)&gt;300)</f>
        <v>0</v>
      </c>
      <c r="BH208" s="180">
        <f>IF(BG208=TRUE,1,0)</f>
        <v>0</v>
      </c>
      <c r="BI208" s="173" t="b">
        <f>AND(E208=Zusammenstellung!$G$14,(I208+J208)&lt;=300)</f>
        <v>0</v>
      </c>
      <c r="BJ208" s="180">
        <f>IF(BI208=TRUE,1,0)</f>
        <v>0</v>
      </c>
      <c r="BK208" s="173" t="b">
        <f>AND(E208=Zusammenstellung!$G$14,J208&gt;0)</f>
        <v>0</v>
      </c>
      <c r="BL208" s="180">
        <f>IF(BK208=TRUE,1,0)</f>
        <v>0</v>
      </c>
      <c r="BM208" s="173" t="b">
        <f>AND(E208=Zusammenstellung!$G$14,N208="ja")</f>
        <v>0</v>
      </c>
      <c r="BN208" s="180">
        <f>IF(BM208=TRUE,1,0)</f>
        <v>0</v>
      </c>
      <c r="BO208" s="186">
        <f>IF(M208="ja",1,0)</f>
        <v>0</v>
      </c>
    </row>
    <row r="209" spans="2:67" ht="9.75" customHeight="1">
      <c r="B209" s="187"/>
      <c r="C209" s="188"/>
      <c r="D209" s="189"/>
      <c r="E209" s="21"/>
      <c r="F209" s="189"/>
      <c r="G209" s="190"/>
      <c r="H209" s="191"/>
      <c r="I209" s="192"/>
      <c r="J209" s="193"/>
      <c r="K209" s="193"/>
      <c r="L209" s="192"/>
      <c r="M209" s="167"/>
      <c r="N209" s="167"/>
      <c r="O209" s="194"/>
      <c r="P209" s="195"/>
      <c r="S209" s="173"/>
      <c r="T209" s="180"/>
      <c r="U209" s="173"/>
      <c r="V209" s="180"/>
      <c r="W209" s="173"/>
      <c r="X209" s="180"/>
      <c r="Y209" s="173"/>
      <c r="Z209" s="180"/>
      <c r="AA209" s="173"/>
      <c r="AB209" s="180"/>
      <c r="AC209" s="173"/>
      <c r="AD209" s="180"/>
      <c r="AE209" s="173"/>
      <c r="AF209" s="180"/>
      <c r="AG209" s="173"/>
      <c r="AH209" s="180"/>
      <c r="AI209" s="173"/>
      <c r="AJ209" s="180"/>
      <c r="AK209" s="173"/>
      <c r="AL209" s="180"/>
      <c r="AM209" s="173"/>
      <c r="AN209" s="180"/>
      <c r="AO209" s="173"/>
      <c r="AP209" s="180"/>
      <c r="AQ209" s="173"/>
      <c r="AR209" s="180"/>
      <c r="AS209" s="173"/>
      <c r="AT209" s="180"/>
      <c r="AU209" s="173"/>
      <c r="AV209" s="180"/>
      <c r="AW209" s="173"/>
      <c r="AX209" s="180"/>
      <c r="AY209" s="173"/>
      <c r="AZ209" s="180"/>
      <c r="BA209" s="173"/>
      <c r="BB209" s="180"/>
      <c r="BC209" s="173"/>
      <c r="BD209" s="180"/>
      <c r="BE209" s="173"/>
      <c r="BF209" s="180"/>
      <c r="BG209" s="173"/>
      <c r="BH209" s="180"/>
      <c r="BI209" s="173"/>
      <c r="BJ209" s="180"/>
      <c r="BK209" s="173"/>
      <c r="BL209" s="180"/>
      <c r="BM209" s="173"/>
      <c r="BN209" s="180"/>
      <c r="BO209" s="186"/>
    </row>
    <row r="210" spans="2:67" ht="9.75" customHeight="1">
      <c r="B210" s="187">
        <v>71</v>
      </c>
      <c r="C210" s="188"/>
      <c r="D210" s="189"/>
      <c r="E210" s="20"/>
      <c r="F210" s="189"/>
      <c r="G210" s="190"/>
      <c r="H210" s="191"/>
      <c r="I210" s="192"/>
      <c r="J210" s="193">
        <v>0</v>
      </c>
      <c r="K210" s="193">
        <v>0</v>
      </c>
      <c r="L210" s="192"/>
      <c r="M210" s="167" t="s">
        <v>26</v>
      </c>
      <c r="N210" s="167" t="s">
        <v>26</v>
      </c>
      <c r="O210" s="194"/>
      <c r="P210" s="195">
        <f>P208+1</f>
        <v>71</v>
      </c>
      <c r="S210" s="173" t="b">
        <f>AND(E210=Zusammenstellung!$B$14,(I210+J210)&gt;300)</f>
        <v>0</v>
      </c>
      <c r="T210" s="180">
        <f>IF(S210=TRUE,1,0)</f>
        <v>0</v>
      </c>
      <c r="U210" s="173" t="b">
        <f>AND(E210=Zusammenstellung!$B$14,(I210+J210)&lt;=300)</f>
        <v>0</v>
      </c>
      <c r="V210" s="180">
        <f>IF(U210=TRUE,1,0)</f>
        <v>0</v>
      </c>
      <c r="W210" s="173" t="b">
        <f>AND(E210=Zusammenstellung!$B$14,J210&gt;0)</f>
        <v>0</v>
      </c>
      <c r="X210" s="180">
        <f>IF(W210=TRUE,1,0)</f>
        <v>0</v>
      </c>
      <c r="Y210" s="173" t="b">
        <f>AND(E210=Zusammenstellung!$B$14,N210="ja")</f>
        <v>0</v>
      </c>
      <c r="Z210" s="180">
        <f>IF(Y210=TRUE,1,0)</f>
        <v>0</v>
      </c>
      <c r="AA210" s="173" t="b">
        <f>AND(E210=Zusammenstellung!$C$14,(I210+J210)&gt;300)</f>
        <v>0</v>
      </c>
      <c r="AB210" s="180">
        <f>IF(AA210=TRUE,1,0)</f>
        <v>0</v>
      </c>
      <c r="AC210" s="173" t="b">
        <f>AND(E210=Zusammenstellung!$C$14,(I210+J210)&lt;=300)</f>
        <v>0</v>
      </c>
      <c r="AD210" s="180">
        <f>IF(AC210=TRUE,1,0)</f>
        <v>0</v>
      </c>
      <c r="AE210" s="173" t="b">
        <f>AND(E210=Zusammenstellung!$C$14,J210&gt;0)</f>
        <v>0</v>
      </c>
      <c r="AF210" s="180">
        <f>IF(AE210=TRUE,1,0)</f>
        <v>0</v>
      </c>
      <c r="AG210" s="173" t="b">
        <f>AND(E210=Zusammenstellung!$C$14,N210="ja")</f>
        <v>0</v>
      </c>
      <c r="AH210" s="180">
        <f>IF(AG210=TRUE,1,0)</f>
        <v>0</v>
      </c>
      <c r="AI210" s="173" t="b">
        <f>AND(E210=Zusammenstellung!$D$14,(I210+J210)&gt;300)</f>
        <v>0</v>
      </c>
      <c r="AJ210" s="180">
        <f>IF(AI210=TRUE,1,0)</f>
        <v>0</v>
      </c>
      <c r="AK210" s="173" t="b">
        <f>AND(E210=Zusammenstellung!$D$14,(I210+J210)&lt;=300)</f>
        <v>0</v>
      </c>
      <c r="AL210" s="180">
        <f>IF(AK210=TRUE,1,0)</f>
        <v>0</v>
      </c>
      <c r="AM210" s="173" t="b">
        <f>AND(E210=Zusammenstellung!$D$14,J210&gt;0)</f>
        <v>0</v>
      </c>
      <c r="AN210" s="180">
        <f>IF(AM210=TRUE,1,0)</f>
        <v>0</v>
      </c>
      <c r="AO210" s="173" t="b">
        <f>AND(E210=Zusammenstellung!$D$14,N210="ja")</f>
        <v>0</v>
      </c>
      <c r="AP210" s="180">
        <f>IF(AO210=TRUE,1,0)</f>
        <v>0</v>
      </c>
      <c r="AQ210" s="173" t="b">
        <f>AND(E210=Zusammenstellung!$E$14,(I210+J210)&gt;300)</f>
        <v>0</v>
      </c>
      <c r="AR210" s="180">
        <f>IF(AQ210=TRUE,1,0)</f>
        <v>0</v>
      </c>
      <c r="AS210" s="173" t="b">
        <f>AND(E210=Zusammenstellung!$E$14,(I210+J210)&lt;=300)</f>
        <v>0</v>
      </c>
      <c r="AT210" s="180">
        <f>IF(AS210=TRUE,1,0)</f>
        <v>0</v>
      </c>
      <c r="AU210" s="173" t="b">
        <f>AND(E210=Zusammenstellung!$E$14,J210&gt;0)</f>
        <v>0</v>
      </c>
      <c r="AV210" s="180">
        <f>IF(AU210=TRUE,1,0)</f>
        <v>0</v>
      </c>
      <c r="AW210" s="173" t="b">
        <f>AND(E210=Zusammenstellung!$E$14,N210="ja")</f>
        <v>0</v>
      </c>
      <c r="AX210" s="180">
        <f>IF(AW210=TRUE,1,0)</f>
        <v>0</v>
      </c>
      <c r="AY210" s="173" t="b">
        <f>AND(E210=Zusammenstellung!$F$14,(I210+J210)&gt;300)</f>
        <v>0</v>
      </c>
      <c r="AZ210" s="180">
        <f>IF(AY210=TRUE,1,0)</f>
        <v>0</v>
      </c>
      <c r="BA210" s="173" t="b">
        <f>AND(E210=Zusammenstellung!$F$14,(I210+J210)&lt;=300)</f>
        <v>0</v>
      </c>
      <c r="BB210" s="180">
        <f>IF(BA210=TRUE,1,0)</f>
        <v>0</v>
      </c>
      <c r="BC210" s="173" t="b">
        <f>AND(E210=Zusammenstellung!$F$14,J210&gt;0)</f>
        <v>0</v>
      </c>
      <c r="BD210" s="180">
        <f>IF(BC210=TRUE,1,0)</f>
        <v>0</v>
      </c>
      <c r="BE210" s="173" t="b">
        <f>AND(E210=Zusammenstellung!$F$14,N210="ja")</f>
        <v>0</v>
      </c>
      <c r="BF210" s="180">
        <f>IF(BE210=TRUE,1,0)</f>
        <v>0</v>
      </c>
      <c r="BG210" s="173" t="b">
        <f>AND(E210=Zusammenstellung!$G$14,(I210+J210)&gt;300)</f>
        <v>0</v>
      </c>
      <c r="BH210" s="180">
        <f>IF(BG210=TRUE,1,0)</f>
        <v>0</v>
      </c>
      <c r="BI210" s="173" t="b">
        <f>AND(E210=Zusammenstellung!$G$14,(I210+J210)&lt;=300)</f>
        <v>0</v>
      </c>
      <c r="BJ210" s="180">
        <f>IF(BI210=TRUE,1,0)</f>
        <v>0</v>
      </c>
      <c r="BK210" s="173" t="b">
        <f>AND(E210=Zusammenstellung!$G$14,J210&gt;0)</f>
        <v>0</v>
      </c>
      <c r="BL210" s="180">
        <f>IF(BK210=TRUE,1,0)</f>
        <v>0</v>
      </c>
      <c r="BM210" s="173" t="b">
        <f>AND(E210=Zusammenstellung!$G$14,N210="ja")</f>
        <v>0</v>
      </c>
      <c r="BN210" s="180">
        <f>IF(BM210=TRUE,1,0)</f>
        <v>0</v>
      </c>
      <c r="BO210" s="186">
        <f>IF(M210="ja",1,0)</f>
        <v>0</v>
      </c>
    </row>
    <row r="211" spans="2:67" ht="9.75" customHeight="1">
      <c r="B211" s="187"/>
      <c r="C211" s="188"/>
      <c r="D211" s="189"/>
      <c r="E211" s="21"/>
      <c r="F211" s="189"/>
      <c r="G211" s="190"/>
      <c r="H211" s="191"/>
      <c r="I211" s="192"/>
      <c r="J211" s="193"/>
      <c r="K211" s="193"/>
      <c r="L211" s="192"/>
      <c r="M211" s="167"/>
      <c r="N211" s="167"/>
      <c r="O211" s="194"/>
      <c r="P211" s="195"/>
      <c r="S211" s="173"/>
      <c r="T211" s="180"/>
      <c r="U211" s="173"/>
      <c r="V211" s="180"/>
      <c r="W211" s="173"/>
      <c r="X211" s="180"/>
      <c r="Y211" s="173"/>
      <c r="Z211" s="180"/>
      <c r="AA211" s="173"/>
      <c r="AB211" s="180"/>
      <c r="AC211" s="173"/>
      <c r="AD211" s="180"/>
      <c r="AE211" s="173"/>
      <c r="AF211" s="180"/>
      <c r="AG211" s="173"/>
      <c r="AH211" s="180"/>
      <c r="AI211" s="173"/>
      <c r="AJ211" s="180"/>
      <c r="AK211" s="173"/>
      <c r="AL211" s="180"/>
      <c r="AM211" s="173"/>
      <c r="AN211" s="180"/>
      <c r="AO211" s="173"/>
      <c r="AP211" s="180"/>
      <c r="AQ211" s="173"/>
      <c r="AR211" s="180"/>
      <c r="AS211" s="173"/>
      <c r="AT211" s="180"/>
      <c r="AU211" s="173"/>
      <c r="AV211" s="180"/>
      <c r="AW211" s="173"/>
      <c r="AX211" s="180"/>
      <c r="AY211" s="173"/>
      <c r="AZ211" s="180"/>
      <c r="BA211" s="173"/>
      <c r="BB211" s="180"/>
      <c r="BC211" s="173"/>
      <c r="BD211" s="180"/>
      <c r="BE211" s="173"/>
      <c r="BF211" s="180"/>
      <c r="BG211" s="173"/>
      <c r="BH211" s="180"/>
      <c r="BI211" s="173"/>
      <c r="BJ211" s="180"/>
      <c r="BK211" s="173"/>
      <c r="BL211" s="180"/>
      <c r="BM211" s="173"/>
      <c r="BN211" s="180"/>
      <c r="BO211" s="186"/>
    </row>
    <row r="212" spans="2:67" ht="9.75" customHeight="1">
      <c r="B212" s="187">
        <v>72</v>
      </c>
      <c r="C212" s="188"/>
      <c r="D212" s="189"/>
      <c r="E212" s="20"/>
      <c r="F212" s="189"/>
      <c r="G212" s="190"/>
      <c r="H212" s="191"/>
      <c r="I212" s="192"/>
      <c r="J212" s="193">
        <v>0</v>
      </c>
      <c r="K212" s="193">
        <v>0</v>
      </c>
      <c r="L212" s="192"/>
      <c r="M212" s="167" t="s">
        <v>26</v>
      </c>
      <c r="N212" s="167" t="s">
        <v>26</v>
      </c>
      <c r="O212" s="194"/>
      <c r="P212" s="195">
        <f>P210+1</f>
        <v>72</v>
      </c>
      <c r="S212" s="173" t="b">
        <f>AND(E212=Zusammenstellung!$B$14,(I212+J212)&gt;300)</f>
        <v>0</v>
      </c>
      <c r="T212" s="180">
        <f>IF(S212=TRUE,1,0)</f>
        <v>0</v>
      </c>
      <c r="U212" s="173" t="b">
        <f>AND(E212=Zusammenstellung!$B$14,(I212+J212)&lt;=300)</f>
        <v>0</v>
      </c>
      <c r="V212" s="180">
        <f>IF(U212=TRUE,1,0)</f>
        <v>0</v>
      </c>
      <c r="W212" s="173" t="b">
        <f>AND(E212=Zusammenstellung!$B$14,J212&gt;0)</f>
        <v>0</v>
      </c>
      <c r="X212" s="180">
        <f>IF(W212=TRUE,1,0)</f>
        <v>0</v>
      </c>
      <c r="Y212" s="173" t="b">
        <f>AND(E212=Zusammenstellung!$B$14,N212="ja")</f>
        <v>0</v>
      </c>
      <c r="Z212" s="180">
        <f>IF(Y212=TRUE,1,0)</f>
        <v>0</v>
      </c>
      <c r="AA212" s="173" t="b">
        <f>AND(E212=Zusammenstellung!$C$14,(I212+J212)&gt;300)</f>
        <v>0</v>
      </c>
      <c r="AB212" s="180">
        <f>IF(AA212=TRUE,1,0)</f>
        <v>0</v>
      </c>
      <c r="AC212" s="173" t="b">
        <f>AND(E212=Zusammenstellung!$C$14,(I212+J212)&lt;=300)</f>
        <v>0</v>
      </c>
      <c r="AD212" s="180">
        <f>IF(AC212=TRUE,1,0)</f>
        <v>0</v>
      </c>
      <c r="AE212" s="173" t="b">
        <f>AND(E212=Zusammenstellung!$C$14,J212&gt;0)</f>
        <v>0</v>
      </c>
      <c r="AF212" s="180">
        <f>IF(AE212=TRUE,1,0)</f>
        <v>0</v>
      </c>
      <c r="AG212" s="173" t="b">
        <f>AND(E212=Zusammenstellung!$C$14,N212="ja")</f>
        <v>0</v>
      </c>
      <c r="AH212" s="180">
        <f>IF(AG212=TRUE,1,0)</f>
        <v>0</v>
      </c>
      <c r="AI212" s="173" t="b">
        <f>AND(E212=Zusammenstellung!$D$14,(I212+J212)&gt;300)</f>
        <v>0</v>
      </c>
      <c r="AJ212" s="180">
        <f>IF(AI212=TRUE,1,0)</f>
        <v>0</v>
      </c>
      <c r="AK212" s="173" t="b">
        <f>AND(E212=Zusammenstellung!$D$14,(I212+J212)&lt;=300)</f>
        <v>0</v>
      </c>
      <c r="AL212" s="180">
        <f>IF(AK212=TRUE,1,0)</f>
        <v>0</v>
      </c>
      <c r="AM212" s="173" t="b">
        <f>AND(E212=Zusammenstellung!$D$14,J212&gt;0)</f>
        <v>0</v>
      </c>
      <c r="AN212" s="180">
        <f>IF(AM212=TRUE,1,0)</f>
        <v>0</v>
      </c>
      <c r="AO212" s="173" t="b">
        <f>AND(E212=Zusammenstellung!$D$14,N212="ja")</f>
        <v>0</v>
      </c>
      <c r="AP212" s="180">
        <f>IF(AO212=TRUE,1,0)</f>
        <v>0</v>
      </c>
      <c r="AQ212" s="173" t="b">
        <f>AND(E212=Zusammenstellung!$E$14,(I212+J212)&gt;300)</f>
        <v>0</v>
      </c>
      <c r="AR212" s="180">
        <f>IF(AQ212=TRUE,1,0)</f>
        <v>0</v>
      </c>
      <c r="AS212" s="173" t="b">
        <f>AND(E212=Zusammenstellung!$E$14,(I212+J212)&lt;=300)</f>
        <v>0</v>
      </c>
      <c r="AT212" s="180">
        <f>IF(AS212=TRUE,1,0)</f>
        <v>0</v>
      </c>
      <c r="AU212" s="173" t="b">
        <f>AND(E212=Zusammenstellung!$E$14,J212&gt;0)</f>
        <v>0</v>
      </c>
      <c r="AV212" s="180">
        <f>IF(AU212=TRUE,1,0)</f>
        <v>0</v>
      </c>
      <c r="AW212" s="173" t="b">
        <f>AND(E212=Zusammenstellung!$E$14,N212="ja")</f>
        <v>0</v>
      </c>
      <c r="AX212" s="180">
        <f>IF(AW212=TRUE,1,0)</f>
        <v>0</v>
      </c>
      <c r="AY212" s="173" t="b">
        <f>AND(E212=Zusammenstellung!$F$14,(I212+J212)&gt;300)</f>
        <v>0</v>
      </c>
      <c r="AZ212" s="180">
        <f>IF(AY212=TRUE,1,0)</f>
        <v>0</v>
      </c>
      <c r="BA212" s="173" t="b">
        <f>AND(E212=Zusammenstellung!$F$14,(I212+J212)&lt;=300)</f>
        <v>0</v>
      </c>
      <c r="BB212" s="180">
        <f>IF(BA212=TRUE,1,0)</f>
        <v>0</v>
      </c>
      <c r="BC212" s="173" t="b">
        <f>AND(E212=Zusammenstellung!$F$14,J212&gt;0)</f>
        <v>0</v>
      </c>
      <c r="BD212" s="180">
        <f>IF(BC212=TRUE,1,0)</f>
        <v>0</v>
      </c>
      <c r="BE212" s="173" t="b">
        <f>AND(E212=Zusammenstellung!$F$14,N212="ja")</f>
        <v>0</v>
      </c>
      <c r="BF212" s="180">
        <f>IF(BE212=TRUE,1,0)</f>
        <v>0</v>
      </c>
      <c r="BG212" s="173" t="b">
        <f>AND(E212=Zusammenstellung!$G$14,(I212+J212)&gt;300)</f>
        <v>0</v>
      </c>
      <c r="BH212" s="180">
        <f>IF(BG212=TRUE,1,0)</f>
        <v>0</v>
      </c>
      <c r="BI212" s="173" t="b">
        <f>AND(E212=Zusammenstellung!$G$14,(I212+J212)&lt;=300)</f>
        <v>0</v>
      </c>
      <c r="BJ212" s="180">
        <f>IF(BI212=TRUE,1,0)</f>
        <v>0</v>
      </c>
      <c r="BK212" s="173" t="b">
        <f>AND(E212=Zusammenstellung!$G$14,J212&gt;0)</f>
        <v>0</v>
      </c>
      <c r="BL212" s="180">
        <f>IF(BK212=TRUE,1,0)</f>
        <v>0</v>
      </c>
      <c r="BM212" s="173" t="b">
        <f>AND(E212=Zusammenstellung!$G$14,N212="ja")</f>
        <v>0</v>
      </c>
      <c r="BN212" s="180">
        <f>IF(BM212=TRUE,1,0)</f>
        <v>0</v>
      </c>
      <c r="BO212" s="186">
        <f>IF(M212="ja",1,0)</f>
        <v>0</v>
      </c>
    </row>
    <row r="213" spans="2:67" ht="9.75" customHeight="1">
      <c r="B213" s="187"/>
      <c r="C213" s="188"/>
      <c r="D213" s="189"/>
      <c r="E213" s="21"/>
      <c r="F213" s="189"/>
      <c r="G213" s="190"/>
      <c r="H213" s="191"/>
      <c r="I213" s="192"/>
      <c r="J213" s="193"/>
      <c r="K213" s="193"/>
      <c r="L213" s="192"/>
      <c r="M213" s="167"/>
      <c r="N213" s="167"/>
      <c r="O213" s="194"/>
      <c r="P213" s="195"/>
      <c r="S213" s="173"/>
      <c r="T213" s="180"/>
      <c r="U213" s="173"/>
      <c r="V213" s="180"/>
      <c r="W213" s="173"/>
      <c r="X213" s="180"/>
      <c r="Y213" s="173"/>
      <c r="Z213" s="180"/>
      <c r="AA213" s="173"/>
      <c r="AB213" s="180"/>
      <c r="AC213" s="173"/>
      <c r="AD213" s="180"/>
      <c r="AE213" s="173"/>
      <c r="AF213" s="180"/>
      <c r="AG213" s="173"/>
      <c r="AH213" s="180"/>
      <c r="AI213" s="173"/>
      <c r="AJ213" s="180"/>
      <c r="AK213" s="173"/>
      <c r="AL213" s="180"/>
      <c r="AM213" s="173"/>
      <c r="AN213" s="180"/>
      <c r="AO213" s="173"/>
      <c r="AP213" s="180"/>
      <c r="AQ213" s="173"/>
      <c r="AR213" s="180"/>
      <c r="AS213" s="173"/>
      <c r="AT213" s="180"/>
      <c r="AU213" s="173"/>
      <c r="AV213" s="180"/>
      <c r="AW213" s="173"/>
      <c r="AX213" s="180"/>
      <c r="AY213" s="173"/>
      <c r="AZ213" s="180"/>
      <c r="BA213" s="173"/>
      <c r="BB213" s="180"/>
      <c r="BC213" s="173"/>
      <c r="BD213" s="180"/>
      <c r="BE213" s="173"/>
      <c r="BF213" s="180"/>
      <c r="BG213" s="173"/>
      <c r="BH213" s="180"/>
      <c r="BI213" s="173"/>
      <c r="BJ213" s="180"/>
      <c r="BK213" s="173"/>
      <c r="BL213" s="180"/>
      <c r="BM213" s="173"/>
      <c r="BN213" s="180"/>
      <c r="BO213" s="186"/>
    </row>
    <row r="214" spans="2:67" ht="9.75" customHeight="1">
      <c r="B214" s="187">
        <v>73</v>
      </c>
      <c r="C214" s="188"/>
      <c r="D214" s="189"/>
      <c r="E214" s="20"/>
      <c r="F214" s="189"/>
      <c r="G214" s="190"/>
      <c r="H214" s="191"/>
      <c r="I214" s="192"/>
      <c r="J214" s="193">
        <v>0</v>
      </c>
      <c r="K214" s="193">
        <v>0</v>
      </c>
      <c r="L214" s="192"/>
      <c r="M214" s="167" t="s">
        <v>26</v>
      </c>
      <c r="N214" s="167" t="s">
        <v>26</v>
      </c>
      <c r="O214" s="194"/>
      <c r="P214" s="195">
        <f>P212+1</f>
        <v>73</v>
      </c>
      <c r="S214" s="173" t="b">
        <f>AND(E214=Zusammenstellung!$B$14,(I214+J214)&gt;300)</f>
        <v>0</v>
      </c>
      <c r="T214" s="180">
        <f>IF(S214=TRUE,1,0)</f>
        <v>0</v>
      </c>
      <c r="U214" s="173" t="b">
        <f>AND(E214=Zusammenstellung!$B$14,(I214+J214)&lt;=300)</f>
        <v>0</v>
      </c>
      <c r="V214" s="180">
        <f>IF(U214=TRUE,1,0)</f>
        <v>0</v>
      </c>
      <c r="W214" s="173" t="b">
        <f>AND(E214=Zusammenstellung!$B$14,J214&gt;0)</f>
        <v>0</v>
      </c>
      <c r="X214" s="180">
        <f>IF(W214=TRUE,1,0)</f>
        <v>0</v>
      </c>
      <c r="Y214" s="173" t="b">
        <f>AND(E214=Zusammenstellung!$B$14,N214="ja")</f>
        <v>0</v>
      </c>
      <c r="Z214" s="180">
        <f>IF(Y214=TRUE,1,0)</f>
        <v>0</v>
      </c>
      <c r="AA214" s="173" t="b">
        <f>AND(E214=Zusammenstellung!$C$14,(I214+J214)&gt;300)</f>
        <v>0</v>
      </c>
      <c r="AB214" s="180">
        <f>IF(AA214=TRUE,1,0)</f>
        <v>0</v>
      </c>
      <c r="AC214" s="173" t="b">
        <f>AND(E214=Zusammenstellung!$C$14,(I214+J214)&lt;=300)</f>
        <v>0</v>
      </c>
      <c r="AD214" s="180">
        <f>IF(AC214=TRUE,1,0)</f>
        <v>0</v>
      </c>
      <c r="AE214" s="173" t="b">
        <f>AND(E214=Zusammenstellung!$C$14,J214&gt;0)</f>
        <v>0</v>
      </c>
      <c r="AF214" s="180">
        <f>IF(AE214=TRUE,1,0)</f>
        <v>0</v>
      </c>
      <c r="AG214" s="173" t="b">
        <f>AND(E214=Zusammenstellung!$C$14,N214="ja")</f>
        <v>0</v>
      </c>
      <c r="AH214" s="180">
        <f>IF(AG214=TRUE,1,0)</f>
        <v>0</v>
      </c>
      <c r="AI214" s="173" t="b">
        <f>AND(E214=Zusammenstellung!$D$14,(I214+J214)&gt;300)</f>
        <v>0</v>
      </c>
      <c r="AJ214" s="180">
        <f>IF(AI214=TRUE,1,0)</f>
        <v>0</v>
      </c>
      <c r="AK214" s="173" t="b">
        <f>AND(E214=Zusammenstellung!$D$14,(I214+J214)&lt;=300)</f>
        <v>0</v>
      </c>
      <c r="AL214" s="180">
        <f>IF(AK214=TRUE,1,0)</f>
        <v>0</v>
      </c>
      <c r="AM214" s="173" t="b">
        <f>AND(E214=Zusammenstellung!$D$14,J214&gt;0)</f>
        <v>0</v>
      </c>
      <c r="AN214" s="180">
        <f>IF(AM214=TRUE,1,0)</f>
        <v>0</v>
      </c>
      <c r="AO214" s="173" t="b">
        <f>AND(E214=Zusammenstellung!$D$14,N214="ja")</f>
        <v>0</v>
      </c>
      <c r="AP214" s="180">
        <f>IF(AO214=TRUE,1,0)</f>
        <v>0</v>
      </c>
      <c r="AQ214" s="173" t="b">
        <f>AND(E214=Zusammenstellung!$E$14,(I214+J214)&gt;300)</f>
        <v>0</v>
      </c>
      <c r="AR214" s="180">
        <f>IF(AQ214=TRUE,1,0)</f>
        <v>0</v>
      </c>
      <c r="AS214" s="173" t="b">
        <f>AND(E214=Zusammenstellung!$E$14,(I214+J214)&lt;=300)</f>
        <v>0</v>
      </c>
      <c r="AT214" s="180">
        <f>IF(AS214=TRUE,1,0)</f>
        <v>0</v>
      </c>
      <c r="AU214" s="173" t="b">
        <f>AND(E214=Zusammenstellung!$E$14,J214&gt;0)</f>
        <v>0</v>
      </c>
      <c r="AV214" s="180">
        <f>IF(AU214=TRUE,1,0)</f>
        <v>0</v>
      </c>
      <c r="AW214" s="173" t="b">
        <f>AND(E214=Zusammenstellung!$E$14,N214="ja")</f>
        <v>0</v>
      </c>
      <c r="AX214" s="180">
        <f>IF(AW214=TRUE,1,0)</f>
        <v>0</v>
      </c>
      <c r="AY214" s="173" t="b">
        <f>AND(E214=Zusammenstellung!$F$14,(I214+J214)&gt;300)</f>
        <v>0</v>
      </c>
      <c r="AZ214" s="180">
        <f>IF(AY214=TRUE,1,0)</f>
        <v>0</v>
      </c>
      <c r="BA214" s="173" t="b">
        <f>AND(E214=Zusammenstellung!$F$14,(I214+J214)&lt;=300)</f>
        <v>0</v>
      </c>
      <c r="BB214" s="180">
        <f>IF(BA214=TRUE,1,0)</f>
        <v>0</v>
      </c>
      <c r="BC214" s="173" t="b">
        <f>AND(E214=Zusammenstellung!$F$14,J214&gt;0)</f>
        <v>0</v>
      </c>
      <c r="BD214" s="180">
        <f>IF(BC214=TRUE,1,0)</f>
        <v>0</v>
      </c>
      <c r="BE214" s="173" t="b">
        <f>AND(E214=Zusammenstellung!$F$14,N214="ja")</f>
        <v>0</v>
      </c>
      <c r="BF214" s="180">
        <f>IF(BE214=TRUE,1,0)</f>
        <v>0</v>
      </c>
      <c r="BG214" s="173" t="b">
        <f>AND(E214=Zusammenstellung!$G$14,(I214+J214)&gt;300)</f>
        <v>0</v>
      </c>
      <c r="BH214" s="180">
        <f>IF(BG214=TRUE,1,0)</f>
        <v>0</v>
      </c>
      <c r="BI214" s="173" t="b">
        <f>AND(E214=Zusammenstellung!$G$14,(I214+J214)&lt;=300)</f>
        <v>0</v>
      </c>
      <c r="BJ214" s="180">
        <f>IF(BI214=TRUE,1,0)</f>
        <v>0</v>
      </c>
      <c r="BK214" s="173" t="b">
        <f>AND(E214=Zusammenstellung!$G$14,J214&gt;0)</f>
        <v>0</v>
      </c>
      <c r="BL214" s="180">
        <f>IF(BK214=TRUE,1,0)</f>
        <v>0</v>
      </c>
      <c r="BM214" s="173" t="b">
        <f>AND(E214=Zusammenstellung!$G$14,N214="ja")</f>
        <v>0</v>
      </c>
      <c r="BN214" s="180">
        <f>IF(BM214=TRUE,1,0)</f>
        <v>0</v>
      </c>
      <c r="BO214" s="186">
        <f>IF(M214="ja",1,0)</f>
        <v>0</v>
      </c>
    </row>
    <row r="215" spans="2:67" ht="9.75" customHeight="1">
      <c r="B215" s="187"/>
      <c r="C215" s="188"/>
      <c r="D215" s="189"/>
      <c r="E215" s="21"/>
      <c r="F215" s="189"/>
      <c r="G215" s="190"/>
      <c r="H215" s="191"/>
      <c r="I215" s="192"/>
      <c r="J215" s="193"/>
      <c r="K215" s="193"/>
      <c r="L215" s="192"/>
      <c r="M215" s="167"/>
      <c r="N215" s="167"/>
      <c r="O215" s="194"/>
      <c r="P215" s="195"/>
      <c r="S215" s="173"/>
      <c r="T215" s="180"/>
      <c r="U215" s="173"/>
      <c r="V215" s="180"/>
      <c r="W215" s="173"/>
      <c r="X215" s="180"/>
      <c r="Y215" s="173"/>
      <c r="Z215" s="180"/>
      <c r="AA215" s="173"/>
      <c r="AB215" s="180"/>
      <c r="AC215" s="173"/>
      <c r="AD215" s="180"/>
      <c r="AE215" s="173"/>
      <c r="AF215" s="180"/>
      <c r="AG215" s="173"/>
      <c r="AH215" s="180"/>
      <c r="AI215" s="173"/>
      <c r="AJ215" s="180"/>
      <c r="AK215" s="173"/>
      <c r="AL215" s="180"/>
      <c r="AM215" s="173"/>
      <c r="AN215" s="180"/>
      <c r="AO215" s="173"/>
      <c r="AP215" s="180"/>
      <c r="AQ215" s="173"/>
      <c r="AR215" s="180"/>
      <c r="AS215" s="173"/>
      <c r="AT215" s="180"/>
      <c r="AU215" s="173"/>
      <c r="AV215" s="180"/>
      <c r="AW215" s="173"/>
      <c r="AX215" s="180"/>
      <c r="AY215" s="173"/>
      <c r="AZ215" s="180"/>
      <c r="BA215" s="173"/>
      <c r="BB215" s="180"/>
      <c r="BC215" s="173"/>
      <c r="BD215" s="180"/>
      <c r="BE215" s="173"/>
      <c r="BF215" s="180"/>
      <c r="BG215" s="173"/>
      <c r="BH215" s="180"/>
      <c r="BI215" s="173"/>
      <c r="BJ215" s="180"/>
      <c r="BK215" s="173"/>
      <c r="BL215" s="180"/>
      <c r="BM215" s="173"/>
      <c r="BN215" s="180"/>
      <c r="BO215" s="186"/>
    </row>
    <row r="216" spans="2:67" ht="9.75" customHeight="1">
      <c r="B216" s="187">
        <v>74</v>
      </c>
      <c r="C216" s="188"/>
      <c r="D216" s="189"/>
      <c r="E216" s="20"/>
      <c r="F216" s="189"/>
      <c r="G216" s="190"/>
      <c r="H216" s="191"/>
      <c r="I216" s="192"/>
      <c r="J216" s="193">
        <v>0</v>
      </c>
      <c r="K216" s="193">
        <v>0</v>
      </c>
      <c r="L216" s="192"/>
      <c r="M216" s="167" t="s">
        <v>26</v>
      </c>
      <c r="N216" s="167" t="s">
        <v>26</v>
      </c>
      <c r="O216" s="194"/>
      <c r="P216" s="195">
        <f>P214+1</f>
        <v>74</v>
      </c>
      <c r="S216" s="173" t="b">
        <f>AND(E216=Zusammenstellung!$B$14,(I216+J216)&gt;300)</f>
        <v>0</v>
      </c>
      <c r="T216" s="180">
        <f>IF(S216=TRUE,1,0)</f>
        <v>0</v>
      </c>
      <c r="U216" s="173" t="b">
        <f>AND(E216=Zusammenstellung!$B$14,(I216+J216)&lt;=300)</f>
        <v>0</v>
      </c>
      <c r="V216" s="180">
        <f>IF(U216=TRUE,1,0)</f>
        <v>0</v>
      </c>
      <c r="W216" s="173" t="b">
        <f>AND(E216=Zusammenstellung!$B$14,J216&gt;0)</f>
        <v>0</v>
      </c>
      <c r="X216" s="180">
        <f>IF(W216=TRUE,1,0)</f>
        <v>0</v>
      </c>
      <c r="Y216" s="173" t="b">
        <f>AND(E216=Zusammenstellung!$B$14,N216="ja")</f>
        <v>0</v>
      </c>
      <c r="Z216" s="180">
        <f>IF(Y216=TRUE,1,0)</f>
        <v>0</v>
      </c>
      <c r="AA216" s="173" t="b">
        <f>AND(E216=Zusammenstellung!$C$14,(I216+J216)&gt;300)</f>
        <v>0</v>
      </c>
      <c r="AB216" s="180">
        <f>IF(AA216=TRUE,1,0)</f>
        <v>0</v>
      </c>
      <c r="AC216" s="173" t="b">
        <f>AND(E216=Zusammenstellung!$C$14,(I216+J216)&lt;=300)</f>
        <v>0</v>
      </c>
      <c r="AD216" s="180">
        <f>IF(AC216=TRUE,1,0)</f>
        <v>0</v>
      </c>
      <c r="AE216" s="173" t="b">
        <f>AND(E216=Zusammenstellung!$C$14,J216&gt;0)</f>
        <v>0</v>
      </c>
      <c r="AF216" s="180">
        <f>IF(AE216=TRUE,1,0)</f>
        <v>0</v>
      </c>
      <c r="AG216" s="173" t="b">
        <f>AND(E216=Zusammenstellung!$C$14,N216="ja")</f>
        <v>0</v>
      </c>
      <c r="AH216" s="180">
        <f>IF(AG216=TRUE,1,0)</f>
        <v>0</v>
      </c>
      <c r="AI216" s="173" t="b">
        <f>AND(E216=Zusammenstellung!$D$14,(I216+J216)&gt;300)</f>
        <v>0</v>
      </c>
      <c r="AJ216" s="180">
        <f>IF(AI216=TRUE,1,0)</f>
        <v>0</v>
      </c>
      <c r="AK216" s="173" t="b">
        <f>AND(E216=Zusammenstellung!$D$14,(I216+J216)&lt;=300)</f>
        <v>0</v>
      </c>
      <c r="AL216" s="180">
        <f>IF(AK216=TRUE,1,0)</f>
        <v>0</v>
      </c>
      <c r="AM216" s="173" t="b">
        <f>AND(E216=Zusammenstellung!$D$14,J216&gt;0)</f>
        <v>0</v>
      </c>
      <c r="AN216" s="180">
        <f>IF(AM216=TRUE,1,0)</f>
        <v>0</v>
      </c>
      <c r="AO216" s="173" t="b">
        <f>AND(E216=Zusammenstellung!$D$14,N216="ja")</f>
        <v>0</v>
      </c>
      <c r="AP216" s="180">
        <f>IF(AO216=TRUE,1,0)</f>
        <v>0</v>
      </c>
      <c r="AQ216" s="173" t="b">
        <f>AND(E216=Zusammenstellung!$E$14,(I216+J216)&gt;300)</f>
        <v>0</v>
      </c>
      <c r="AR216" s="180">
        <f>IF(AQ216=TRUE,1,0)</f>
        <v>0</v>
      </c>
      <c r="AS216" s="173" t="b">
        <f>AND(E216=Zusammenstellung!$E$14,(I216+J216)&lt;=300)</f>
        <v>0</v>
      </c>
      <c r="AT216" s="180">
        <f>IF(AS216=TRUE,1,0)</f>
        <v>0</v>
      </c>
      <c r="AU216" s="173" t="b">
        <f>AND(E216=Zusammenstellung!$E$14,J216&gt;0)</f>
        <v>0</v>
      </c>
      <c r="AV216" s="180">
        <f>IF(AU216=TRUE,1,0)</f>
        <v>0</v>
      </c>
      <c r="AW216" s="173" t="b">
        <f>AND(E216=Zusammenstellung!$E$14,N216="ja")</f>
        <v>0</v>
      </c>
      <c r="AX216" s="180">
        <f>IF(AW216=TRUE,1,0)</f>
        <v>0</v>
      </c>
      <c r="AY216" s="173" t="b">
        <f>AND(E216=Zusammenstellung!$F$14,(I216+J216)&gt;300)</f>
        <v>0</v>
      </c>
      <c r="AZ216" s="180">
        <f>IF(AY216=TRUE,1,0)</f>
        <v>0</v>
      </c>
      <c r="BA216" s="173" t="b">
        <f>AND(E216=Zusammenstellung!$F$14,(I216+J216)&lt;=300)</f>
        <v>0</v>
      </c>
      <c r="BB216" s="180">
        <f>IF(BA216=TRUE,1,0)</f>
        <v>0</v>
      </c>
      <c r="BC216" s="173" t="b">
        <f>AND(E216=Zusammenstellung!$F$14,J216&gt;0)</f>
        <v>0</v>
      </c>
      <c r="BD216" s="180">
        <f>IF(BC216=TRUE,1,0)</f>
        <v>0</v>
      </c>
      <c r="BE216" s="173" t="b">
        <f>AND(E216=Zusammenstellung!$F$14,N216="ja")</f>
        <v>0</v>
      </c>
      <c r="BF216" s="180">
        <f>IF(BE216=TRUE,1,0)</f>
        <v>0</v>
      </c>
      <c r="BG216" s="173" t="b">
        <f>AND(E216=Zusammenstellung!$G$14,(I216+J216)&gt;300)</f>
        <v>0</v>
      </c>
      <c r="BH216" s="180">
        <f>IF(BG216=TRUE,1,0)</f>
        <v>0</v>
      </c>
      <c r="BI216" s="173" t="b">
        <f>AND(E216=Zusammenstellung!$G$14,(I216+J216)&lt;=300)</f>
        <v>0</v>
      </c>
      <c r="BJ216" s="180">
        <f>IF(BI216=TRUE,1,0)</f>
        <v>0</v>
      </c>
      <c r="BK216" s="173" t="b">
        <f>AND(E216=Zusammenstellung!$G$14,J216&gt;0)</f>
        <v>0</v>
      </c>
      <c r="BL216" s="180">
        <f>IF(BK216=TRUE,1,0)</f>
        <v>0</v>
      </c>
      <c r="BM216" s="173" t="b">
        <f>AND(E216=Zusammenstellung!$G$14,N216="ja")</f>
        <v>0</v>
      </c>
      <c r="BN216" s="180">
        <f>IF(BM216=TRUE,1,0)</f>
        <v>0</v>
      </c>
      <c r="BO216" s="186">
        <f>IF(M216="ja",1,0)</f>
        <v>0</v>
      </c>
    </row>
    <row r="217" spans="2:67" ht="9.75" customHeight="1">
      <c r="B217" s="187"/>
      <c r="C217" s="188"/>
      <c r="D217" s="189"/>
      <c r="E217" s="21"/>
      <c r="F217" s="189"/>
      <c r="G217" s="190"/>
      <c r="H217" s="191"/>
      <c r="I217" s="192"/>
      <c r="J217" s="193"/>
      <c r="K217" s="193"/>
      <c r="L217" s="192"/>
      <c r="M217" s="167"/>
      <c r="N217" s="167"/>
      <c r="O217" s="194"/>
      <c r="P217" s="195"/>
      <c r="S217" s="173"/>
      <c r="T217" s="180"/>
      <c r="U217" s="173"/>
      <c r="V217" s="180"/>
      <c r="W217" s="173"/>
      <c r="X217" s="180"/>
      <c r="Y217" s="173"/>
      <c r="Z217" s="180"/>
      <c r="AA217" s="173"/>
      <c r="AB217" s="180"/>
      <c r="AC217" s="173"/>
      <c r="AD217" s="180"/>
      <c r="AE217" s="173"/>
      <c r="AF217" s="180"/>
      <c r="AG217" s="173"/>
      <c r="AH217" s="180"/>
      <c r="AI217" s="173"/>
      <c r="AJ217" s="180"/>
      <c r="AK217" s="173"/>
      <c r="AL217" s="180"/>
      <c r="AM217" s="173"/>
      <c r="AN217" s="180"/>
      <c r="AO217" s="173"/>
      <c r="AP217" s="180"/>
      <c r="AQ217" s="173"/>
      <c r="AR217" s="180"/>
      <c r="AS217" s="173"/>
      <c r="AT217" s="180"/>
      <c r="AU217" s="173"/>
      <c r="AV217" s="180"/>
      <c r="AW217" s="173"/>
      <c r="AX217" s="180"/>
      <c r="AY217" s="173"/>
      <c r="AZ217" s="180"/>
      <c r="BA217" s="173"/>
      <c r="BB217" s="180"/>
      <c r="BC217" s="173"/>
      <c r="BD217" s="180"/>
      <c r="BE217" s="173"/>
      <c r="BF217" s="180"/>
      <c r="BG217" s="173"/>
      <c r="BH217" s="180"/>
      <c r="BI217" s="173"/>
      <c r="BJ217" s="180"/>
      <c r="BK217" s="173"/>
      <c r="BL217" s="180"/>
      <c r="BM217" s="173"/>
      <c r="BN217" s="180"/>
      <c r="BO217" s="186"/>
    </row>
    <row r="218" spans="2:67" ht="9.75" customHeight="1">
      <c r="B218" s="187">
        <v>75</v>
      </c>
      <c r="C218" s="188"/>
      <c r="D218" s="189"/>
      <c r="E218" s="20"/>
      <c r="F218" s="189"/>
      <c r="G218" s="190"/>
      <c r="H218" s="191"/>
      <c r="I218" s="192"/>
      <c r="J218" s="193">
        <v>0</v>
      </c>
      <c r="K218" s="193">
        <v>0</v>
      </c>
      <c r="L218" s="192"/>
      <c r="M218" s="167" t="s">
        <v>26</v>
      </c>
      <c r="N218" s="167" t="s">
        <v>26</v>
      </c>
      <c r="O218" s="194"/>
      <c r="P218" s="195">
        <f>P216+1</f>
        <v>75</v>
      </c>
      <c r="S218" s="196" t="b">
        <f>AND(E218=Zusammenstellung!$B$14,(I218+J218)&gt;300)</f>
        <v>0</v>
      </c>
      <c r="T218" s="197">
        <f>IF(S218=TRUE,1,0)</f>
        <v>0</v>
      </c>
      <c r="U218" s="196" t="b">
        <f>AND(E218=Zusammenstellung!$B$14,(I218+J218)&lt;=300)</f>
        <v>0</v>
      </c>
      <c r="V218" s="197">
        <f>IF(U218=TRUE,1,0)</f>
        <v>0</v>
      </c>
      <c r="W218" s="196" t="b">
        <f>AND(E218=Zusammenstellung!$B$14,J218&gt;0)</f>
        <v>0</v>
      </c>
      <c r="X218" s="197">
        <f>IF(W218=TRUE,1,0)</f>
        <v>0</v>
      </c>
      <c r="Y218" s="173" t="b">
        <f>AND(E218=Zusammenstellung!$B$14,N218="ja")</f>
        <v>0</v>
      </c>
      <c r="Z218" s="180">
        <f>IF(Y218=TRUE,1,0)</f>
        <v>0</v>
      </c>
      <c r="AA218" s="196" t="b">
        <f>AND(E218=Zusammenstellung!$C$14,(I218+J218)&gt;300)</f>
        <v>0</v>
      </c>
      <c r="AB218" s="197">
        <f>IF(AA218=TRUE,1,0)</f>
        <v>0</v>
      </c>
      <c r="AC218" s="196" t="b">
        <f>AND(E218=Zusammenstellung!$C$14,(I218+J218)&lt;=300)</f>
        <v>0</v>
      </c>
      <c r="AD218" s="197">
        <f>IF(AC218=TRUE,1,0)</f>
        <v>0</v>
      </c>
      <c r="AE218" s="196" t="b">
        <f>AND(E218=Zusammenstellung!$C$14,J218&gt;0)</f>
        <v>0</v>
      </c>
      <c r="AF218" s="197">
        <f>IF(AE218=TRUE,1,0)</f>
        <v>0</v>
      </c>
      <c r="AG218" s="173" t="b">
        <f>AND(E218=Zusammenstellung!$C$14,N218="ja")</f>
        <v>0</v>
      </c>
      <c r="AH218" s="180">
        <f>IF(AG218=TRUE,1,0)</f>
        <v>0</v>
      </c>
      <c r="AI218" s="196" t="b">
        <f>AND(E218=Zusammenstellung!$D$14,(I218+J218)&gt;300)</f>
        <v>0</v>
      </c>
      <c r="AJ218" s="197">
        <f>IF(AI218=TRUE,1,0)</f>
        <v>0</v>
      </c>
      <c r="AK218" s="196" t="b">
        <f>AND(E218=Zusammenstellung!$D$14,(I218+J218)&lt;=300)</f>
        <v>0</v>
      </c>
      <c r="AL218" s="197">
        <f>IF(AK218=TRUE,1,0)</f>
        <v>0</v>
      </c>
      <c r="AM218" s="196" t="b">
        <f>AND(E218=Zusammenstellung!$D$14,J218&gt;0)</f>
        <v>0</v>
      </c>
      <c r="AN218" s="197">
        <f>IF(AM218=TRUE,1,0)</f>
        <v>0</v>
      </c>
      <c r="AO218" s="173" t="b">
        <f>AND(E218=Zusammenstellung!$D$14,N218="ja")</f>
        <v>0</v>
      </c>
      <c r="AP218" s="180">
        <f>IF(AO218=TRUE,1,0)</f>
        <v>0</v>
      </c>
      <c r="AQ218" s="196" t="b">
        <f>AND(E218=Zusammenstellung!$E$14,(I218+J218)&gt;300)</f>
        <v>0</v>
      </c>
      <c r="AR218" s="197">
        <f>IF(AQ218=TRUE,1,0)</f>
        <v>0</v>
      </c>
      <c r="AS218" s="196" t="b">
        <f>AND(E218=Zusammenstellung!$E$14,(I218+J218)&lt;=300)</f>
        <v>0</v>
      </c>
      <c r="AT218" s="197">
        <f>IF(AS218=TRUE,1,0)</f>
        <v>0</v>
      </c>
      <c r="AU218" s="196" t="b">
        <f>AND(E218=Zusammenstellung!$E$14,J218&gt;0)</f>
        <v>0</v>
      </c>
      <c r="AV218" s="197">
        <f>IF(AU218=TRUE,1,0)</f>
        <v>0</v>
      </c>
      <c r="AW218" s="196" t="b">
        <f>AND(E218=Zusammenstellung!$E$14,N218="ja")</f>
        <v>0</v>
      </c>
      <c r="AX218" s="197">
        <f>IF(AW218=TRUE,1,0)</f>
        <v>0</v>
      </c>
      <c r="AY218" s="196" t="b">
        <f>AND(E218=Zusammenstellung!$F$14,(I218+J218)&gt;300)</f>
        <v>0</v>
      </c>
      <c r="AZ218" s="197">
        <f>IF(AY218=TRUE,1,0)</f>
        <v>0</v>
      </c>
      <c r="BA218" s="196" t="b">
        <f>AND(E218=Zusammenstellung!$F$14,(I218+J218)&lt;=300)</f>
        <v>0</v>
      </c>
      <c r="BB218" s="197">
        <f>IF(BA218=TRUE,1,0)</f>
        <v>0</v>
      </c>
      <c r="BC218" s="196" t="b">
        <f>AND(E218=Zusammenstellung!$F$14,J218&gt;0)</f>
        <v>0</v>
      </c>
      <c r="BD218" s="197">
        <f>IF(BC218=TRUE,1,0)</f>
        <v>0</v>
      </c>
      <c r="BE218" s="196" t="b">
        <f>AND(E218=Zusammenstellung!$F$14,N218="ja")</f>
        <v>0</v>
      </c>
      <c r="BF218" s="197">
        <f>IF(BE218=TRUE,1,0)</f>
        <v>0</v>
      </c>
      <c r="BG218" s="173" t="b">
        <f>AND(E218=Zusammenstellung!$G$14,(I218+J218)&gt;300)</f>
        <v>0</v>
      </c>
      <c r="BH218" s="180">
        <f>IF(BG218=TRUE,1,0)</f>
        <v>0</v>
      </c>
      <c r="BI218" s="173" t="b">
        <f>AND(E218=Zusammenstellung!$G$14,(I218+J218)&lt;=300)</f>
        <v>0</v>
      </c>
      <c r="BJ218" s="180">
        <f>IF(BI218=TRUE,1,0)</f>
        <v>0</v>
      </c>
      <c r="BK218" s="173" t="b">
        <f>AND(E218=Zusammenstellung!$G$14,J218&gt;0)</f>
        <v>0</v>
      </c>
      <c r="BL218" s="180">
        <f>IF(BK218=TRUE,1,0)</f>
        <v>0</v>
      </c>
      <c r="BM218" s="173" t="b">
        <f>AND(E218=Zusammenstellung!$G$14,N218="ja")</f>
        <v>0</v>
      </c>
      <c r="BN218" s="180">
        <f>IF(BM218=TRUE,1,0)</f>
        <v>0</v>
      </c>
      <c r="BO218" s="186">
        <f>IF(M218="ja",1,0)</f>
        <v>0</v>
      </c>
    </row>
    <row r="219" spans="2:67" ht="9.75" customHeight="1">
      <c r="B219" s="187"/>
      <c r="C219" s="188"/>
      <c r="D219" s="189"/>
      <c r="E219" s="21"/>
      <c r="F219" s="189"/>
      <c r="G219" s="190"/>
      <c r="H219" s="191"/>
      <c r="I219" s="192"/>
      <c r="J219" s="193"/>
      <c r="K219" s="193"/>
      <c r="L219" s="192"/>
      <c r="M219" s="167"/>
      <c r="N219" s="167"/>
      <c r="O219" s="194"/>
      <c r="P219" s="195"/>
      <c r="S219" s="196"/>
      <c r="T219" s="197"/>
      <c r="U219" s="196"/>
      <c r="V219" s="197"/>
      <c r="W219" s="196"/>
      <c r="X219" s="197"/>
      <c r="Y219" s="173"/>
      <c r="Z219" s="180"/>
      <c r="AA219" s="196"/>
      <c r="AB219" s="197"/>
      <c r="AC219" s="196"/>
      <c r="AD219" s="197"/>
      <c r="AE219" s="196"/>
      <c r="AF219" s="197"/>
      <c r="AG219" s="173"/>
      <c r="AH219" s="180"/>
      <c r="AI219" s="196"/>
      <c r="AJ219" s="197"/>
      <c r="AK219" s="196"/>
      <c r="AL219" s="197"/>
      <c r="AM219" s="196"/>
      <c r="AN219" s="197"/>
      <c r="AO219" s="173"/>
      <c r="AP219" s="180"/>
      <c r="AQ219" s="196"/>
      <c r="AR219" s="197"/>
      <c r="AS219" s="196"/>
      <c r="AT219" s="197"/>
      <c r="AU219" s="196"/>
      <c r="AV219" s="197"/>
      <c r="AW219" s="196"/>
      <c r="AX219" s="197"/>
      <c r="AY219" s="196"/>
      <c r="AZ219" s="197"/>
      <c r="BA219" s="196"/>
      <c r="BB219" s="197"/>
      <c r="BC219" s="196"/>
      <c r="BD219" s="197"/>
      <c r="BE219" s="196"/>
      <c r="BF219" s="197"/>
      <c r="BG219" s="173"/>
      <c r="BH219" s="180"/>
      <c r="BI219" s="173"/>
      <c r="BJ219" s="180"/>
      <c r="BK219" s="173"/>
      <c r="BL219" s="180"/>
      <c r="BM219" s="173"/>
      <c r="BN219" s="180"/>
      <c r="BO219" s="186"/>
    </row>
    <row r="220" spans="2:67" ht="20.25" customHeight="1" thickBot="1">
      <c r="B220" s="199" t="s">
        <v>27</v>
      </c>
      <c r="C220" s="199"/>
      <c r="D220" s="199"/>
      <c r="E220" s="199"/>
      <c r="F220" s="199"/>
      <c r="G220" s="199"/>
      <c r="H220" s="199"/>
      <c r="I220" s="199"/>
      <c r="J220" s="199"/>
      <c r="K220" s="199"/>
      <c r="L220" s="115">
        <f>SUM(L190:L218)+L176</f>
        <v>0</v>
      </c>
      <c r="M220" s="200"/>
      <c r="N220" s="200"/>
      <c r="O220" s="200"/>
      <c r="P220" s="200"/>
      <c r="S220" s="105"/>
      <c r="T220" s="106">
        <f>SUM(T190:T219)</f>
        <v>0</v>
      </c>
      <c r="U220" s="106"/>
      <c r="V220" s="106">
        <f>SUM(V190:V219)</f>
        <v>0</v>
      </c>
      <c r="W220" s="106"/>
      <c r="X220" s="106">
        <f>SUM(X190:X219)</f>
        <v>0</v>
      </c>
      <c r="Y220" s="106"/>
      <c r="Z220" s="106">
        <f>SUM(Z190:Z219)</f>
        <v>0</v>
      </c>
      <c r="AA220" s="106"/>
      <c r="AB220" s="106">
        <f>SUM(AB190:AB219)</f>
        <v>0</v>
      </c>
      <c r="AC220" s="106"/>
      <c r="AD220" s="106">
        <f>SUM(AD190:AD219)</f>
        <v>0</v>
      </c>
      <c r="AE220" s="106"/>
      <c r="AF220" s="106">
        <f>SUM(AF190:AF219)</f>
        <v>0</v>
      </c>
      <c r="AG220" s="106"/>
      <c r="AH220" s="106">
        <f>SUM(AH190:AH219)</f>
        <v>0</v>
      </c>
      <c r="AI220" s="106"/>
      <c r="AJ220" s="106">
        <f>SUM(AJ190:AJ219)</f>
        <v>0</v>
      </c>
      <c r="AK220" s="106"/>
      <c r="AL220" s="106">
        <f>SUM(AL190:AL219)</f>
        <v>0</v>
      </c>
      <c r="AM220" s="106"/>
      <c r="AN220" s="106">
        <f>SUM(AN190:AN219)</f>
        <v>0</v>
      </c>
      <c r="AO220" s="106"/>
      <c r="AP220" s="106">
        <f>SUM(AP190:AP219)</f>
        <v>0</v>
      </c>
      <c r="AQ220" s="106"/>
      <c r="AR220" s="106">
        <f>SUM(AR190:AR219)</f>
        <v>0</v>
      </c>
      <c r="AS220" s="106"/>
      <c r="AT220" s="106">
        <f>SUM(AT190:AT219)</f>
        <v>0</v>
      </c>
      <c r="AU220" s="106"/>
      <c r="AV220" s="106">
        <f>SUM(AV190:AV219)</f>
        <v>0</v>
      </c>
      <c r="AW220" s="106"/>
      <c r="AX220" s="106">
        <f>SUM(AX190:AX219)</f>
        <v>0</v>
      </c>
      <c r="AY220" s="106"/>
      <c r="AZ220" s="106">
        <f>SUM(AZ190:AZ219)</f>
        <v>0</v>
      </c>
      <c r="BA220" s="106"/>
      <c r="BB220" s="106">
        <f>SUM(BB190:BB219)</f>
        <v>0</v>
      </c>
      <c r="BC220" s="106"/>
      <c r="BD220" s="106">
        <f>SUM(BD190:BD219)</f>
        <v>0</v>
      </c>
      <c r="BE220" s="106"/>
      <c r="BF220" s="106">
        <f>SUM(BF190:BF219)</f>
        <v>0</v>
      </c>
      <c r="BG220" s="106"/>
      <c r="BH220" s="106">
        <f>SUM(BH190:BH219)</f>
        <v>0</v>
      </c>
      <c r="BI220" s="106"/>
      <c r="BJ220" s="106">
        <f>SUM(BJ190:BJ219)</f>
        <v>0</v>
      </c>
      <c r="BK220" s="106"/>
      <c r="BL220" s="106">
        <f>SUM(BL190:BL219)</f>
        <v>0</v>
      </c>
      <c r="BM220" s="106"/>
      <c r="BN220" s="106">
        <f>SUM(BN190:BN219)</f>
        <v>0</v>
      </c>
      <c r="BO220" s="106">
        <f>SUM(BO190:BO219)</f>
        <v>0</v>
      </c>
    </row>
    <row r="221" spans="3:66" ht="12.75">
      <c r="C221" s="26"/>
      <c r="D221" s="25" t="s">
        <v>28</v>
      </c>
      <c r="E221" s="163">
        <f>Modifikation!$C$1</f>
        <v>0</v>
      </c>
      <c r="F221" s="163"/>
      <c r="G221" s="163"/>
      <c r="H221" s="64"/>
      <c r="I221" s="25" t="s">
        <v>29</v>
      </c>
      <c r="J221" s="164">
        <f>Modifikation!$H$1</f>
        <v>0</v>
      </c>
      <c r="K221" s="165"/>
      <c r="L221" s="24"/>
      <c r="M221" s="24"/>
      <c r="S221" s="109"/>
      <c r="T221" s="110"/>
      <c r="U221" s="109"/>
      <c r="V221" s="110"/>
      <c r="W221" s="109"/>
      <c r="X221" s="110"/>
      <c r="Y221" s="109"/>
      <c r="Z221" s="110"/>
      <c r="AA221" s="109"/>
      <c r="AB221" s="110"/>
      <c r="AC221" s="109"/>
      <c r="AD221" s="110"/>
      <c r="AE221" s="109"/>
      <c r="AF221" s="110"/>
      <c r="AG221" s="110"/>
      <c r="AH221" s="110"/>
      <c r="AI221" s="109"/>
      <c r="AJ221" s="110"/>
      <c r="AK221" s="109"/>
      <c r="AL221" s="110"/>
      <c r="AM221" s="109"/>
      <c r="AN221" s="110"/>
      <c r="AO221" s="110"/>
      <c r="AP221" s="110"/>
      <c r="AQ221" s="109"/>
      <c r="AR221" s="110"/>
      <c r="AS221" s="109"/>
      <c r="AT221" s="110"/>
      <c r="AU221" s="109"/>
      <c r="AV221" s="110"/>
      <c r="AW221" s="110"/>
      <c r="AX221" s="110"/>
      <c r="AY221" s="109"/>
      <c r="AZ221" s="110"/>
      <c r="BA221" s="109"/>
      <c r="BB221" s="110"/>
      <c r="BC221" s="109"/>
      <c r="BD221" s="110"/>
      <c r="BE221" s="110"/>
      <c r="BF221" s="110"/>
      <c r="BG221" s="109"/>
      <c r="BH221" s="110"/>
      <c r="BI221" s="109"/>
      <c r="BJ221" s="110"/>
      <c r="BK221" s="109"/>
      <c r="BL221" s="110"/>
      <c r="BM221" s="110"/>
      <c r="BN221" s="110"/>
    </row>
    <row r="222" spans="3:66" ht="12.75">
      <c r="C222" s="64"/>
      <c r="D222" s="25" t="s">
        <v>30</v>
      </c>
      <c r="E222" s="166">
        <f>Modifikation!$C$2</f>
        <v>0</v>
      </c>
      <c r="F222" s="166"/>
      <c r="S222" s="109"/>
      <c r="T222" s="110"/>
      <c r="U222" s="109"/>
      <c r="V222" s="110"/>
      <c r="W222" s="109"/>
      <c r="X222" s="110"/>
      <c r="Y222" s="109"/>
      <c r="Z222" s="110"/>
      <c r="AA222" s="109"/>
      <c r="AB222" s="110"/>
      <c r="AC222" s="109"/>
      <c r="AD222" s="110"/>
      <c r="AE222" s="109"/>
      <c r="AF222" s="110"/>
      <c r="AG222" s="110"/>
      <c r="AH222" s="110"/>
      <c r="AI222" s="109"/>
      <c r="AJ222" s="110"/>
      <c r="AK222" s="109"/>
      <c r="AL222" s="110"/>
      <c r="AM222" s="109"/>
      <c r="AN222" s="110"/>
      <c r="AO222" s="110"/>
      <c r="AP222" s="110"/>
      <c r="AQ222" s="109"/>
      <c r="AR222" s="110"/>
      <c r="AS222" s="109"/>
      <c r="AT222" s="110"/>
      <c r="AU222" s="109"/>
      <c r="AV222" s="110"/>
      <c r="AW222" s="110"/>
      <c r="AX222" s="110"/>
      <c r="AY222" s="109"/>
      <c r="AZ222" s="110"/>
      <c r="BA222" s="109"/>
      <c r="BB222" s="110"/>
      <c r="BC222" s="109"/>
      <c r="BD222" s="110"/>
      <c r="BE222" s="110"/>
      <c r="BF222" s="110"/>
      <c r="BG222" s="109"/>
      <c r="BH222" s="110"/>
      <c r="BI222" s="109"/>
      <c r="BJ222" s="110"/>
      <c r="BK222" s="109"/>
      <c r="BL222" s="110"/>
      <c r="BM222" s="110"/>
      <c r="BN222" s="110"/>
    </row>
    <row r="223" spans="4:66" ht="12.75">
      <c r="D223" s="25" t="s">
        <v>31</v>
      </c>
      <c r="E223" s="157">
        <f>Modifikation!$C$3</f>
        <v>0</v>
      </c>
      <c r="F223" s="157"/>
      <c r="G223" s="157"/>
      <c r="H223" s="157"/>
      <c r="I223" s="157"/>
      <c r="J223" s="25" t="s">
        <v>32</v>
      </c>
      <c r="K223" s="157">
        <f>Modifikation!$I$3</f>
        <v>0</v>
      </c>
      <c r="L223" s="157"/>
      <c r="M223" s="157"/>
      <c r="N223" s="157"/>
      <c r="O223" s="157"/>
      <c r="S223" s="109"/>
      <c r="T223" s="110"/>
      <c r="U223" s="109"/>
      <c r="V223" s="110"/>
      <c r="W223" s="109"/>
      <c r="X223" s="110"/>
      <c r="Y223" s="109"/>
      <c r="Z223" s="110"/>
      <c r="AA223" s="109"/>
      <c r="AB223" s="110"/>
      <c r="AC223" s="109"/>
      <c r="AD223" s="110"/>
      <c r="AE223" s="109"/>
      <c r="AF223" s="110"/>
      <c r="AG223" s="110"/>
      <c r="AH223" s="110"/>
      <c r="AI223" s="109"/>
      <c r="AJ223" s="110"/>
      <c r="AK223" s="109"/>
      <c r="AL223" s="110"/>
      <c r="AM223" s="109"/>
      <c r="AN223" s="110"/>
      <c r="AO223" s="110"/>
      <c r="AP223" s="110"/>
      <c r="AQ223" s="109"/>
      <c r="AR223" s="110"/>
      <c r="AS223" s="109"/>
      <c r="AT223" s="110"/>
      <c r="AU223" s="109"/>
      <c r="AV223" s="110"/>
      <c r="AW223" s="110"/>
      <c r="AX223" s="110"/>
      <c r="AY223" s="109"/>
      <c r="AZ223" s="110"/>
      <c r="BA223" s="109"/>
      <c r="BB223" s="110"/>
      <c r="BC223" s="109"/>
      <c r="BD223" s="110"/>
      <c r="BE223" s="110"/>
      <c r="BF223" s="110"/>
      <c r="BG223" s="109"/>
      <c r="BH223" s="110"/>
      <c r="BI223" s="109"/>
      <c r="BJ223" s="110"/>
      <c r="BK223" s="109"/>
      <c r="BL223" s="110"/>
      <c r="BM223" s="110"/>
      <c r="BN223" s="110"/>
    </row>
    <row r="224" spans="2:66" ht="12.75">
      <c r="B224" s="158" t="s">
        <v>35</v>
      </c>
      <c r="C224" s="158"/>
      <c r="D224" s="158"/>
      <c r="E224" s="158"/>
      <c r="F224" s="158"/>
      <c r="G224" s="55" t="s">
        <v>36</v>
      </c>
      <c r="H224" s="55"/>
      <c r="I224" s="55"/>
      <c r="J224" s="55"/>
      <c r="K224" s="55"/>
      <c r="L224" s="55"/>
      <c r="M224" s="55" t="s">
        <v>89</v>
      </c>
      <c r="S224" s="109"/>
      <c r="T224" s="110"/>
      <c r="U224" s="109"/>
      <c r="V224" s="110"/>
      <c r="W224" s="109"/>
      <c r="X224" s="110"/>
      <c r="Y224" s="109"/>
      <c r="Z224" s="110"/>
      <c r="AA224" s="109"/>
      <c r="AB224" s="110"/>
      <c r="AC224" s="109"/>
      <c r="AD224" s="110"/>
      <c r="AE224" s="109"/>
      <c r="AF224" s="110"/>
      <c r="AG224" s="110"/>
      <c r="AH224" s="110"/>
      <c r="AI224" s="109"/>
      <c r="AJ224" s="110"/>
      <c r="AK224" s="109"/>
      <c r="AL224" s="110"/>
      <c r="AM224" s="109"/>
      <c r="AN224" s="110"/>
      <c r="AO224" s="110"/>
      <c r="AP224" s="110"/>
      <c r="AQ224" s="109"/>
      <c r="AR224" s="110"/>
      <c r="AS224" s="109"/>
      <c r="AT224" s="110"/>
      <c r="AU224" s="109"/>
      <c r="AV224" s="110"/>
      <c r="AW224" s="110"/>
      <c r="AX224" s="110"/>
      <c r="AY224" s="109"/>
      <c r="AZ224" s="110"/>
      <c r="BA224" s="109"/>
      <c r="BB224" s="110"/>
      <c r="BC224" s="109"/>
      <c r="BD224" s="110"/>
      <c r="BE224" s="110"/>
      <c r="BF224" s="110"/>
      <c r="BG224" s="109"/>
      <c r="BH224" s="110"/>
      <c r="BI224" s="109"/>
      <c r="BJ224" s="110"/>
      <c r="BK224" s="109"/>
      <c r="BL224" s="110"/>
      <c r="BM224" s="110"/>
      <c r="BN224" s="110"/>
    </row>
    <row r="225" spans="4:66" ht="21" customHeight="1" thickBot="1">
      <c r="D225" s="81">
        <f>Modifikation!$C$5</f>
        <v>2022</v>
      </c>
      <c r="S225" s="109"/>
      <c r="T225" s="110"/>
      <c r="U225" s="109"/>
      <c r="V225" s="110"/>
      <c r="W225" s="109"/>
      <c r="X225" s="110"/>
      <c r="Y225" s="109"/>
      <c r="Z225" s="110"/>
      <c r="AA225" s="109"/>
      <c r="AB225" s="110"/>
      <c r="AC225" s="109"/>
      <c r="AD225" s="110"/>
      <c r="AE225" s="109"/>
      <c r="AF225" s="110"/>
      <c r="AG225" s="110"/>
      <c r="AH225" s="110"/>
      <c r="AI225" s="109"/>
      <c r="AJ225" s="110"/>
      <c r="AK225" s="109"/>
      <c r="AL225" s="110"/>
      <c r="AM225" s="109"/>
      <c r="AN225" s="110"/>
      <c r="AO225" s="110"/>
      <c r="AP225" s="110"/>
      <c r="AQ225" s="109"/>
      <c r="AR225" s="110"/>
      <c r="AS225" s="109"/>
      <c r="AT225" s="110"/>
      <c r="AU225" s="109"/>
      <c r="AV225" s="110"/>
      <c r="AW225" s="110"/>
      <c r="AX225" s="110"/>
      <c r="AY225" s="109"/>
      <c r="AZ225" s="110"/>
      <c r="BA225" s="109"/>
      <c r="BB225" s="110"/>
      <c r="BC225" s="109"/>
      <c r="BD225" s="110"/>
      <c r="BE225" s="110"/>
      <c r="BF225" s="110"/>
      <c r="BG225" s="109"/>
      <c r="BH225" s="110"/>
      <c r="BI225" s="109"/>
      <c r="BJ225" s="110"/>
      <c r="BK225" s="109"/>
      <c r="BL225" s="110"/>
      <c r="BM225" s="110"/>
      <c r="BN225" s="110"/>
    </row>
    <row r="226" spans="2:66" ht="51" customHeight="1">
      <c r="B226" s="82" t="s">
        <v>9</v>
      </c>
      <c r="C226" s="83" t="s">
        <v>10</v>
      </c>
      <c r="D226" s="84" t="s">
        <v>11</v>
      </c>
      <c r="E226" s="84" t="s">
        <v>12</v>
      </c>
      <c r="F226" s="83" t="s">
        <v>13</v>
      </c>
      <c r="G226" s="83" t="s">
        <v>14</v>
      </c>
      <c r="H226" s="83" t="s">
        <v>51</v>
      </c>
      <c r="I226" s="83" t="s">
        <v>47</v>
      </c>
      <c r="J226" s="171" t="s">
        <v>17</v>
      </c>
      <c r="K226" s="171"/>
      <c r="L226" s="83" t="s">
        <v>48</v>
      </c>
      <c r="M226" s="169" t="s">
        <v>19</v>
      </c>
      <c r="N226" s="169"/>
      <c r="O226" s="111" t="s">
        <v>20</v>
      </c>
      <c r="P226" s="87" t="s">
        <v>21</v>
      </c>
      <c r="S226" s="109"/>
      <c r="T226" s="110"/>
      <c r="U226" s="109"/>
      <c r="V226" s="110"/>
      <c r="W226" s="109"/>
      <c r="X226" s="110"/>
      <c r="Y226" s="109"/>
      <c r="Z226" s="110"/>
      <c r="AA226" s="109"/>
      <c r="AB226" s="110"/>
      <c r="AC226" s="109"/>
      <c r="AD226" s="110"/>
      <c r="AE226" s="109"/>
      <c r="AF226" s="110"/>
      <c r="AG226" s="110"/>
      <c r="AH226" s="110"/>
      <c r="AI226" s="109"/>
      <c r="AJ226" s="110"/>
      <c r="AK226" s="109"/>
      <c r="AL226" s="110"/>
      <c r="AM226" s="109"/>
      <c r="AN226" s="110"/>
      <c r="AO226" s="110"/>
      <c r="AP226" s="110"/>
      <c r="AQ226" s="109"/>
      <c r="AR226" s="110"/>
      <c r="AS226" s="109"/>
      <c r="AT226" s="110"/>
      <c r="AU226" s="109"/>
      <c r="AV226" s="110"/>
      <c r="AW226" s="110"/>
      <c r="AX226" s="110"/>
      <c r="AY226" s="109"/>
      <c r="AZ226" s="110"/>
      <c r="BA226" s="109"/>
      <c r="BB226" s="110"/>
      <c r="BC226" s="109"/>
      <c r="BD226" s="110"/>
      <c r="BE226" s="110"/>
      <c r="BF226" s="110"/>
      <c r="BG226" s="109"/>
      <c r="BH226" s="110"/>
      <c r="BI226" s="109"/>
      <c r="BJ226" s="110"/>
      <c r="BK226" s="109"/>
      <c r="BL226" s="110"/>
      <c r="BM226" s="110"/>
      <c r="BN226" s="110"/>
    </row>
    <row r="227" spans="2:66" ht="26.25" customHeight="1" thickBot="1">
      <c r="B227" s="88"/>
      <c r="C227" s="89"/>
      <c r="D227" s="89"/>
      <c r="E227" s="89"/>
      <c r="F227" s="89"/>
      <c r="G227" s="89"/>
      <c r="H227" s="89"/>
      <c r="I227" s="89"/>
      <c r="J227" s="89" t="s">
        <v>22</v>
      </c>
      <c r="K227" s="89" t="s">
        <v>23</v>
      </c>
      <c r="L227" s="89"/>
      <c r="M227" s="91" t="s">
        <v>24</v>
      </c>
      <c r="N227" s="91" t="s">
        <v>25</v>
      </c>
      <c r="O227" s="92"/>
      <c r="P227" s="93"/>
      <c r="S227" s="109"/>
      <c r="T227" s="110"/>
      <c r="U227" s="109"/>
      <c r="V227" s="110"/>
      <c r="W227" s="109"/>
      <c r="X227" s="110"/>
      <c r="Y227" s="113"/>
      <c r="Z227" s="114"/>
      <c r="AA227" s="109"/>
      <c r="AB227" s="110"/>
      <c r="AC227" s="109"/>
      <c r="AD227" s="110"/>
      <c r="AE227" s="109"/>
      <c r="AF227" s="110"/>
      <c r="AG227" s="110"/>
      <c r="AH227" s="110"/>
      <c r="AI227" s="109"/>
      <c r="AJ227" s="110"/>
      <c r="AK227" s="109"/>
      <c r="AL227" s="110"/>
      <c r="AM227" s="109"/>
      <c r="AN227" s="110"/>
      <c r="AO227" s="110"/>
      <c r="AP227" s="110"/>
      <c r="AQ227" s="109"/>
      <c r="AR227" s="110"/>
      <c r="AS227" s="109"/>
      <c r="AT227" s="110"/>
      <c r="AU227" s="109"/>
      <c r="AV227" s="110"/>
      <c r="AW227" s="110"/>
      <c r="AX227" s="110"/>
      <c r="AY227" s="109"/>
      <c r="AZ227" s="110"/>
      <c r="BA227" s="109"/>
      <c r="BB227" s="110"/>
      <c r="BC227" s="109"/>
      <c r="BD227" s="110"/>
      <c r="BE227" s="110"/>
      <c r="BF227" s="110"/>
      <c r="BG227" s="109"/>
      <c r="BH227" s="110"/>
      <c r="BI227" s="109"/>
      <c r="BJ227" s="110"/>
      <c r="BK227" s="109"/>
      <c r="BL227" s="110"/>
      <c r="BM227" s="110"/>
      <c r="BN227" s="110"/>
    </row>
    <row r="228" spans="2:66" ht="12.75" customHeight="1" hidden="1">
      <c r="B228" s="94"/>
      <c r="C228" s="68"/>
      <c r="D228" s="68"/>
      <c r="E228" s="68" t="str">
        <f>Zusammenstellung!$B$14</f>
        <v>Rotwild</v>
      </c>
      <c r="F228" s="68"/>
      <c r="G228" s="68"/>
      <c r="H228" s="68"/>
      <c r="I228" s="68"/>
      <c r="J228" s="95"/>
      <c r="K228" s="95"/>
      <c r="L228" s="68"/>
      <c r="M228" s="96"/>
      <c r="N228" s="96"/>
      <c r="O228" s="97"/>
      <c r="P228" s="98"/>
      <c r="S228" s="109"/>
      <c r="T228" s="110"/>
      <c r="U228" s="109"/>
      <c r="V228" s="110"/>
      <c r="W228" s="109"/>
      <c r="X228" s="110"/>
      <c r="Y228" s="109"/>
      <c r="Z228" s="110"/>
      <c r="AA228" s="109"/>
      <c r="AB228" s="110"/>
      <c r="AC228" s="109"/>
      <c r="AD228" s="110"/>
      <c r="AE228" s="109"/>
      <c r="AF228" s="110"/>
      <c r="AG228" s="110"/>
      <c r="AH228" s="110"/>
      <c r="AI228" s="109"/>
      <c r="AJ228" s="110"/>
      <c r="AK228" s="109"/>
      <c r="AL228" s="110"/>
      <c r="AM228" s="109"/>
      <c r="AN228" s="110"/>
      <c r="AO228" s="110"/>
      <c r="AP228" s="110"/>
      <c r="AQ228" s="109"/>
      <c r="AR228" s="110"/>
      <c r="AS228" s="109"/>
      <c r="AT228" s="110"/>
      <c r="AU228" s="109"/>
      <c r="AV228" s="110"/>
      <c r="AW228" s="110"/>
      <c r="AX228" s="110"/>
      <c r="AY228" s="109"/>
      <c r="AZ228" s="110"/>
      <c r="BA228" s="109"/>
      <c r="BB228" s="110"/>
      <c r="BC228" s="109"/>
      <c r="BD228" s="110"/>
      <c r="BE228" s="110"/>
      <c r="BF228" s="110"/>
      <c r="BG228" s="109"/>
      <c r="BH228" s="110"/>
      <c r="BI228" s="109"/>
      <c r="BJ228" s="110"/>
      <c r="BK228" s="109"/>
      <c r="BL228" s="110"/>
      <c r="BM228" s="110"/>
      <c r="BN228" s="110"/>
    </row>
    <row r="229" spans="2:66" ht="12.75" customHeight="1" hidden="1">
      <c r="B229" s="94"/>
      <c r="C229" s="68"/>
      <c r="D229" s="68"/>
      <c r="E229" s="68" t="str">
        <f>Zusammenstellung!$C$14</f>
        <v>Schwarzwild</v>
      </c>
      <c r="F229" s="68"/>
      <c r="G229" s="68"/>
      <c r="H229" s="68"/>
      <c r="I229" s="68"/>
      <c r="J229" s="95"/>
      <c r="K229" s="95"/>
      <c r="L229" s="68"/>
      <c r="M229" s="96"/>
      <c r="N229" s="96"/>
      <c r="O229" s="97"/>
      <c r="P229" s="98"/>
      <c r="S229" s="109"/>
      <c r="T229" s="110"/>
      <c r="U229" s="109"/>
      <c r="V229" s="110"/>
      <c r="W229" s="109"/>
      <c r="X229" s="110"/>
      <c r="Y229" s="109"/>
      <c r="Z229" s="110"/>
      <c r="AA229" s="109"/>
      <c r="AB229" s="110"/>
      <c r="AC229" s="109"/>
      <c r="AD229" s="110"/>
      <c r="AE229" s="109"/>
      <c r="AF229" s="110"/>
      <c r="AG229" s="110"/>
      <c r="AH229" s="110"/>
      <c r="AI229" s="109"/>
      <c r="AJ229" s="110"/>
      <c r="AK229" s="109"/>
      <c r="AL229" s="110"/>
      <c r="AM229" s="109"/>
      <c r="AN229" s="110"/>
      <c r="AO229" s="110"/>
      <c r="AP229" s="110"/>
      <c r="AQ229" s="109"/>
      <c r="AR229" s="110"/>
      <c r="AS229" s="109"/>
      <c r="AT229" s="110"/>
      <c r="AU229" s="109"/>
      <c r="AV229" s="110"/>
      <c r="AW229" s="110"/>
      <c r="AX229" s="110"/>
      <c r="AY229" s="109"/>
      <c r="AZ229" s="110"/>
      <c r="BA229" s="109"/>
      <c r="BB229" s="110"/>
      <c r="BC229" s="109"/>
      <c r="BD229" s="110"/>
      <c r="BE229" s="110"/>
      <c r="BF229" s="110"/>
      <c r="BG229" s="109"/>
      <c r="BH229" s="110"/>
      <c r="BI229" s="109"/>
      <c r="BJ229" s="110"/>
      <c r="BK229" s="109"/>
      <c r="BL229" s="110"/>
      <c r="BM229" s="110"/>
      <c r="BN229" s="110"/>
    </row>
    <row r="230" spans="2:66" ht="12.75" customHeight="1" hidden="1">
      <c r="B230" s="94"/>
      <c r="C230" s="68"/>
      <c r="D230" s="68"/>
      <c r="E230" s="68" t="str">
        <f>Zusammenstellung!$D$14</f>
        <v>Rehwild</v>
      </c>
      <c r="F230" s="68"/>
      <c r="G230" s="68"/>
      <c r="H230" s="68"/>
      <c r="I230" s="68"/>
      <c r="J230" s="95"/>
      <c r="K230" s="95"/>
      <c r="L230" s="68"/>
      <c r="M230" s="96"/>
      <c r="N230" s="96"/>
      <c r="O230" s="97"/>
      <c r="P230" s="98"/>
      <c r="S230" s="109"/>
      <c r="T230" s="110"/>
      <c r="U230" s="109"/>
      <c r="V230" s="110"/>
      <c r="W230" s="109"/>
      <c r="X230" s="110"/>
      <c r="Y230" s="109"/>
      <c r="Z230" s="110"/>
      <c r="AA230" s="109"/>
      <c r="AB230" s="110"/>
      <c r="AC230" s="109"/>
      <c r="AD230" s="110"/>
      <c r="AE230" s="109"/>
      <c r="AF230" s="110"/>
      <c r="AG230" s="110"/>
      <c r="AH230" s="110"/>
      <c r="AI230" s="109"/>
      <c r="AJ230" s="110"/>
      <c r="AK230" s="109"/>
      <c r="AL230" s="110"/>
      <c r="AM230" s="109"/>
      <c r="AN230" s="110"/>
      <c r="AO230" s="110"/>
      <c r="AP230" s="110"/>
      <c r="AQ230" s="109"/>
      <c r="AR230" s="110"/>
      <c r="AS230" s="109"/>
      <c r="AT230" s="110"/>
      <c r="AU230" s="109"/>
      <c r="AV230" s="110"/>
      <c r="AW230" s="110"/>
      <c r="AX230" s="110"/>
      <c r="AY230" s="109"/>
      <c r="AZ230" s="110"/>
      <c r="BA230" s="109"/>
      <c r="BB230" s="110"/>
      <c r="BC230" s="109"/>
      <c r="BD230" s="110"/>
      <c r="BE230" s="110"/>
      <c r="BF230" s="110"/>
      <c r="BG230" s="109"/>
      <c r="BH230" s="110"/>
      <c r="BI230" s="109"/>
      <c r="BJ230" s="110"/>
      <c r="BK230" s="109"/>
      <c r="BL230" s="110"/>
      <c r="BM230" s="110"/>
      <c r="BN230" s="110"/>
    </row>
    <row r="231" spans="2:66" ht="12.75" customHeight="1" hidden="1">
      <c r="B231" s="94"/>
      <c r="C231" s="68"/>
      <c r="D231" s="68"/>
      <c r="E231" s="68" t="str">
        <f>Zusammenstellung!$E$14</f>
        <v>Gamswild</v>
      </c>
      <c r="F231" s="68"/>
      <c r="G231" s="68"/>
      <c r="H231" s="68"/>
      <c r="I231" s="68"/>
      <c r="J231" s="95"/>
      <c r="K231" s="95"/>
      <c r="L231" s="68"/>
      <c r="M231" s="96"/>
      <c r="N231" s="96"/>
      <c r="O231" s="97"/>
      <c r="P231" s="98"/>
      <c r="S231" s="109"/>
      <c r="T231" s="110"/>
      <c r="U231" s="109"/>
      <c r="V231" s="110"/>
      <c r="W231" s="109"/>
      <c r="X231" s="110"/>
      <c r="Y231" s="109"/>
      <c r="Z231" s="110"/>
      <c r="AA231" s="109"/>
      <c r="AB231" s="110"/>
      <c r="AC231" s="109"/>
      <c r="AD231" s="110"/>
      <c r="AE231" s="109"/>
      <c r="AF231" s="110"/>
      <c r="AG231" s="110"/>
      <c r="AH231" s="110"/>
      <c r="AI231" s="109"/>
      <c r="AJ231" s="110"/>
      <c r="AK231" s="109"/>
      <c r="AL231" s="110"/>
      <c r="AM231" s="109"/>
      <c r="AN231" s="110"/>
      <c r="AO231" s="110"/>
      <c r="AP231" s="110"/>
      <c r="AQ231" s="109"/>
      <c r="AR231" s="110"/>
      <c r="AS231" s="109"/>
      <c r="AT231" s="110"/>
      <c r="AU231" s="109"/>
      <c r="AV231" s="110"/>
      <c r="AW231" s="110"/>
      <c r="AX231" s="110"/>
      <c r="AY231" s="109"/>
      <c r="AZ231" s="110"/>
      <c r="BA231" s="109"/>
      <c r="BB231" s="110"/>
      <c r="BC231" s="109"/>
      <c r="BD231" s="110"/>
      <c r="BE231" s="110"/>
      <c r="BF231" s="110"/>
      <c r="BG231" s="109"/>
      <c r="BH231" s="110"/>
      <c r="BI231" s="109"/>
      <c r="BJ231" s="110"/>
      <c r="BK231" s="109"/>
      <c r="BL231" s="110"/>
      <c r="BM231" s="110"/>
      <c r="BN231" s="110"/>
    </row>
    <row r="232" spans="2:66" ht="12.75" customHeight="1" hidden="1">
      <c r="B232" s="94"/>
      <c r="C232" s="68"/>
      <c r="D232" s="68"/>
      <c r="E232" s="68" t="str">
        <f>Zusammenstellung!$F$14</f>
        <v>Damwild</v>
      </c>
      <c r="F232" s="68"/>
      <c r="G232" s="68"/>
      <c r="H232" s="68"/>
      <c r="I232" s="68"/>
      <c r="J232" s="95"/>
      <c r="K232" s="95"/>
      <c r="L232" s="68"/>
      <c r="M232" s="96" t="s">
        <v>43</v>
      </c>
      <c r="N232" s="96" t="s">
        <v>43</v>
      </c>
      <c r="O232" s="97"/>
      <c r="P232" s="98"/>
      <c r="S232" s="109"/>
      <c r="T232" s="110"/>
      <c r="U232" s="109"/>
      <c r="V232" s="110"/>
      <c r="W232" s="109"/>
      <c r="X232" s="110"/>
      <c r="Y232" s="109"/>
      <c r="Z232" s="110"/>
      <c r="AA232" s="109"/>
      <c r="AB232" s="110"/>
      <c r="AC232" s="109"/>
      <c r="AD232" s="110"/>
      <c r="AE232" s="109"/>
      <c r="AF232" s="110"/>
      <c r="AG232" s="110"/>
      <c r="AH232" s="110"/>
      <c r="AI232" s="109"/>
      <c r="AJ232" s="110"/>
      <c r="AK232" s="109"/>
      <c r="AL232" s="110"/>
      <c r="AM232" s="109"/>
      <c r="AN232" s="110"/>
      <c r="AO232" s="110"/>
      <c r="AP232" s="110"/>
      <c r="AQ232" s="109"/>
      <c r="AR232" s="110"/>
      <c r="AS232" s="109"/>
      <c r="AT232" s="110"/>
      <c r="AU232" s="109"/>
      <c r="AV232" s="110"/>
      <c r="AW232" s="110"/>
      <c r="AX232" s="110"/>
      <c r="AY232" s="109"/>
      <c r="AZ232" s="110"/>
      <c r="BA232" s="109"/>
      <c r="BB232" s="110"/>
      <c r="BC232" s="109"/>
      <c r="BD232" s="110"/>
      <c r="BE232" s="110"/>
      <c r="BF232" s="110"/>
      <c r="BG232" s="109"/>
      <c r="BH232" s="110"/>
      <c r="BI232" s="109"/>
      <c r="BJ232" s="110"/>
      <c r="BK232" s="109"/>
      <c r="BL232" s="110"/>
      <c r="BM232" s="110"/>
      <c r="BN232" s="110"/>
    </row>
    <row r="233" spans="2:66" ht="12.75" customHeight="1" hidden="1">
      <c r="B233" s="94"/>
      <c r="C233" s="68"/>
      <c r="D233" s="68"/>
      <c r="E233" s="68" t="str">
        <f>Zusammenstellung!$G$14</f>
        <v>Sonst. Schalenwild</v>
      </c>
      <c r="F233" s="68"/>
      <c r="G233" s="68"/>
      <c r="H233" s="68"/>
      <c r="I233" s="68"/>
      <c r="J233" s="95"/>
      <c r="K233" s="95"/>
      <c r="L233" s="68"/>
      <c r="M233" s="96" t="s">
        <v>44</v>
      </c>
      <c r="N233" s="96" t="s">
        <v>44</v>
      </c>
      <c r="O233" s="97"/>
      <c r="P233" s="98"/>
      <c r="S233" s="109"/>
      <c r="T233" s="110"/>
      <c r="U233" s="109"/>
      <c r="V233" s="110"/>
      <c r="W233" s="109"/>
      <c r="X233" s="110"/>
      <c r="Y233" s="109"/>
      <c r="Z233" s="110"/>
      <c r="AA233" s="109"/>
      <c r="AB233" s="110"/>
      <c r="AC233" s="109"/>
      <c r="AD233" s="110"/>
      <c r="AE233" s="109"/>
      <c r="AF233" s="110"/>
      <c r="AG233" s="110"/>
      <c r="AH233" s="110"/>
      <c r="AI233" s="109"/>
      <c r="AJ233" s="110"/>
      <c r="AK233" s="109"/>
      <c r="AL233" s="110"/>
      <c r="AM233" s="109"/>
      <c r="AN233" s="110"/>
      <c r="AO233" s="110"/>
      <c r="AP233" s="110"/>
      <c r="AQ233" s="109"/>
      <c r="AR233" s="110"/>
      <c r="AS233" s="109"/>
      <c r="AT233" s="110"/>
      <c r="AU233" s="109"/>
      <c r="AV233" s="110"/>
      <c r="AW233" s="110"/>
      <c r="AX233" s="110"/>
      <c r="AY233" s="109"/>
      <c r="AZ233" s="110"/>
      <c r="BA233" s="109"/>
      <c r="BB233" s="110"/>
      <c r="BC233" s="109"/>
      <c r="BD233" s="110"/>
      <c r="BE233" s="110"/>
      <c r="BF233" s="110"/>
      <c r="BG233" s="109"/>
      <c r="BH233" s="110"/>
      <c r="BI233" s="109"/>
      <c r="BJ233" s="110"/>
      <c r="BK233" s="109"/>
      <c r="BL233" s="110"/>
      <c r="BM233" s="110"/>
      <c r="BN233" s="110"/>
    </row>
    <row r="234" spans="2:135" ht="10.5" customHeight="1" thickBot="1">
      <c r="B234" s="174">
        <v>76</v>
      </c>
      <c r="C234" s="175"/>
      <c r="D234" s="176"/>
      <c r="E234" s="20"/>
      <c r="F234" s="176"/>
      <c r="G234" s="177"/>
      <c r="H234" s="179"/>
      <c r="I234" s="178"/>
      <c r="J234" s="193">
        <v>0</v>
      </c>
      <c r="K234" s="193">
        <v>0</v>
      </c>
      <c r="L234" s="178"/>
      <c r="M234" s="167" t="s">
        <v>26</v>
      </c>
      <c r="N234" s="167" t="s">
        <v>26</v>
      </c>
      <c r="O234" s="182"/>
      <c r="P234" s="201">
        <f>P218+1</f>
        <v>76</v>
      </c>
      <c r="S234" s="170" t="b">
        <f>AND(E234=Zusammenstellung!$B$14,(I234+J234)&gt;300)</f>
        <v>0</v>
      </c>
      <c r="T234" s="172">
        <f>IF(S234=TRUE,1,0)</f>
        <v>0</v>
      </c>
      <c r="U234" s="170" t="b">
        <f>AND(E234=Zusammenstellung!$B$14,(I234+J234)&lt;=300)</f>
        <v>0</v>
      </c>
      <c r="V234" s="172">
        <f>IF(U234=TRUE,1,0)</f>
        <v>0</v>
      </c>
      <c r="W234" s="170" t="b">
        <f>AND(E234=Zusammenstellung!$B$14,J234&gt;0)</f>
        <v>0</v>
      </c>
      <c r="X234" s="172">
        <f>IF(W234=TRUE,1,0)</f>
        <v>0</v>
      </c>
      <c r="Y234" s="173" t="b">
        <f>AND(E234=Zusammenstellung!$B$14,N234="ja")</f>
        <v>0</v>
      </c>
      <c r="Z234" s="202">
        <f>IF(Y234=TRUE,1,0)</f>
        <v>0</v>
      </c>
      <c r="AA234" s="170" t="b">
        <f>AND(E234=Zusammenstellung!$C$14,(I234+J234)&gt;300)</f>
        <v>0</v>
      </c>
      <c r="AB234" s="172">
        <f>IF(AA234=TRUE,1,0)</f>
        <v>0</v>
      </c>
      <c r="AC234" s="170" t="b">
        <f>AND(E234=Zusammenstellung!$C$14,(I234+J234)&lt;=300)</f>
        <v>0</v>
      </c>
      <c r="AD234" s="172">
        <f>IF(AC234=TRUE,1,0)</f>
        <v>0</v>
      </c>
      <c r="AE234" s="170" t="b">
        <f>AND(E234=Zusammenstellung!$C$14,J234&gt;0)</f>
        <v>0</v>
      </c>
      <c r="AF234" s="172">
        <f>IF(AE234=TRUE,1,0)</f>
        <v>0</v>
      </c>
      <c r="AG234" s="170" t="b">
        <f>AND(E234=Zusammenstellung!$C$14,N234="ja")</f>
        <v>0</v>
      </c>
      <c r="AH234" s="172">
        <f>IF(AG234=TRUE,1,0)</f>
        <v>0</v>
      </c>
      <c r="AI234" s="170" t="b">
        <f>AND(E234=Zusammenstellung!$D$14,(I234+J234)&gt;300)</f>
        <v>0</v>
      </c>
      <c r="AJ234" s="172">
        <f>IF(AI234=TRUE,1,0)</f>
        <v>0</v>
      </c>
      <c r="AK234" s="170" t="b">
        <f>AND(E234=Zusammenstellung!$D$14,(I234+J234)&lt;=300)</f>
        <v>0</v>
      </c>
      <c r="AL234" s="172">
        <f>IF(AK234=TRUE,1,0)</f>
        <v>0</v>
      </c>
      <c r="AM234" s="170" t="b">
        <f>AND(E234=Zusammenstellung!$D$14,J234&gt;0)</f>
        <v>0</v>
      </c>
      <c r="AN234" s="172">
        <f>IF(AM234=TRUE,1,0)</f>
        <v>0</v>
      </c>
      <c r="AO234" s="170" t="b">
        <f>AND(E234=Zusammenstellung!$D$14,N234="ja")</f>
        <v>0</v>
      </c>
      <c r="AP234" s="172">
        <f>IF(AO234=TRUE,1,0)</f>
        <v>0</v>
      </c>
      <c r="AQ234" s="170" t="b">
        <f>AND(E234=Zusammenstellung!$E$14,(I234+J234)&gt;300)</f>
        <v>0</v>
      </c>
      <c r="AR234" s="172">
        <f>IF(AQ234=TRUE,1,0)</f>
        <v>0</v>
      </c>
      <c r="AS234" s="170" t="b">
        <f>AND(E234=Zusammenstellung!$E$14,(I234+J234)&lt;=300)</f>
        <v>0</v>
      </c>
      <c r="AT234" s="172">
        <f>IF(AS234=TRUE,1,0)</f>
        <v>0</v>
      </c>
      <c r="AU234" s="170" t="b">
        <f>AND(E234=Zusammenstellung!$E$14,J234&gt;0)</f>
        <v>0</v>
      </c>
      <c r="AV234" s="172">
        <f>IF(AU234=TRUE,1,0)</f>
        <v>0</v>
      </c>
      <c r="AW234" s="170" t="b">
        <f>AND(E234=Zusammenstellung!$E$14,N234="ja")</f>
        <v>0</v>
      </c>
      <c r="AX234" s="172">
        <f>IF(AW234=TRUE,1,0)</f>
        <v>0</v>
      </c>
      <c r="AY234" s="170" t="b">
        <f>AND(E234=Zusammenstellung!$F$14,(I234+J234)&gt;300)</f>
        <v>0</v>
      </c>
      <c r="AZ234" s="172">
        <f>IF(AY234=TRUE,1,0)</f>
        <v>0</v>
      </c>
      <c r="BA234" s="170" t="b">
        <f>AND(E234=Zusammenstellung!$F$14,(I234+J234)&lt;=300)</f>
        <v>0</v>
      </c>
      <c r="BB234" s="172">
        <f>IF(BA234=TRUE,1,0)</f>
        <v>0</v>
      </c>
      <c r="BC234" s="170" t="b">
        <f>AND(E234=Zusammenstellung!$F$14,J234&gt;0)</f>
        <v>0</v>
      </c>
      <c r="BD234" s="172">
        <f>IF(BC234=TRUE,1,0)</f>
        <v>0</v>
      </c>
      <c r="BE234" s="170" t="b">
        <f>AND(E234=Zusammenstellung!$F$14,N234="ja")</f>
        <v>0</v>
      </c>
      <c r="BF234" s="172">
        <f>IF(BE234=TRUE,1,0)</f>
        <v>0</v>
      </c>
      <c r="BG234" s="170" t="b">
        <f>AND(E234=Zusammenstellung!$G$14,(I234+J234)&gt;300)</f>
        <v>0</v>
      </c>
      <c r="BH234" s="172">
        <f>IF(BG234=TRUE,1,0)</f>
        <v>0</v>
      </c>
      <c r="BI234" s="170" t="b">
        <f>AND(E234=Zusammenstellung!$G$14,(I234+J234)&lt;=300)</f>
        <v>0</v>
      </c>
      <c r="BJ234" s="172">
        <f>IF(BI234=TRUE,1,0)</f>
        <v>0</v>
      </c>
      <c r="BK234" s="170" t="b">
        <f>AND(E234=Zusammenstellung!$G$14,J234&gt;0)</f>
        <v>0</v>
      </c>
      <c r="BL234" s="172">
        <f>IF(BK234=TRUE,1,0)</f>
        <v>0</v>
      </c>
      <c r="BM234" s="170" t="b">
        <f>AND(E234=Zusammenstellung!$G$14,N234="ja")</f>
        <v>0</v>
      </c>
      <c r="BN234" s="172">
        <f>IF(BM234=TRUE,1,0)</f>
        <v>0</v>
      </c>
      <c r="BO234" s="203">
        <f>IF(M234="ja",1,0)</f>
        <v>0</v>
      </c>
      <c r="BP234" s="185"/>
      <c r="BQ234" s="185"/>
      <c r="BR234" s="185"/>
      <c r="BS234" s="185"/>
      <c r="BT234" s="185"/>
      <c r="BU234" s="185"/>
      <c r="BV234" s="185"/>
      <c r="BW234" s="185"/>
      <c r="BX234" s="185"/>
      <c r="BY234" s="185"/>
      <c r="BZ234" s="185"/>
      <c r="CA234" s="185"/>
      <c r="CB234" s="185"/>
      <c r="CC234" s="185"/>
      <c r="CD234" s="185"/>
      <c r="CE234" s="185"/>
      <c r="CF234" s="185"/>
      <c r="CG234" s="185"/>
      <c r="CH234" s="185"/>
      <c r="CI234" s="185"/>
      <c r="CJ234" s="185"/>
      <c r="CK234" s="185"/>
      <c r="CL234" s="185"/>
      <c r="CM234" s="185"/>
      <c r="CN234" s="185"/>
      <c r="CO234" s="185"/>
      <c r="CP234" s="185"/>
      <c r="CQ234" s="185"/>
      <c r="CR234" s="185"/>
      <c r="CS234" s="185"/>
      <c r="CT234" s="185"/>
      <c r="CU234" s="185"/>
      <c r="CV234" s="185"/>
      <c r="CW234" s="185"/>
      <c r="CX234" s="185"/>
      <c r="CY234" s="185"/>
      <c r="CZ234" s="185"/>
      <c r="DA234" s="185"/>
      <c r="DB234" s="185"/>
      <c r="DC234" s="185"/>
      <c r="DD234" s="185"/>
      <c r="DE234" s="185"/>
      <c r="DF234" s="185"/>
      <c r="DG234" s="185"/>
      <c r="DH234" s="185"/>
      <c r="DI234" s="185"/>
      <c r="DJ234" s="185"/>
      <c r="DK234" s="185"/>
      <c r="DL234" s="185"/>
      <c r="DM234" s="185"/>
      <c r="DN234" s="185"/>
      <c r="DO234" s="185"/>
      <c r="DP234" s="185"/>
      <c r="DQ234" s="185"/>
      <c r="DR234" s="185"/>
      <c r="DS234" s="185"/>
      <c r="DT234" s="185"/>
      <c r="DU234" s="185"/>
      <c r="DV234" s="185"/>
      <c r="DW234" s="185"/>
      <c r="DX234" s="185"/>
      <c r="DY234" s="185"/>
      <c r="DZ234" s="185"/>
      <c r="EA234" s="185"/>
      <c r="EB234" s="185"/>
      <c r="EC234" s="185"/>
      <c r="ED234" s="185"/>
      <c r="EE234" s="185"/>
    </row>
    <row r="235" spans="2:135" ht="10.5" customHeight="1">
      <c r="B235" s="174"/>
      <c r="C235" s="175"/>
      <c r="D235" s="176"/>
      <c r="E235" s="21"/>
      <c r="F235" s="176"/>
      <c r="G235" s="177"/>
      <c r="H235" s="179"/>
      <c r="I235" s="178"/>
      <c r="J235" s="193"/>
      <c r="K235" s="193"/>
      <c r="L235" s="178"/>
      <c r="M235" s="167"/>
      <c r="N235" s="167"/>
      <c r="O235" s="183"/>
      <c r="P235" s="201"/>
      <c r="S235" s="170"/>
      <c r="T235" s="172"/>
      <c r="U235" s="170"/>
      <c r="V235" s="172"/>
      <c r="W235" s="170"/>
      <c r="X235" s="172"/>
      <c r="Y235" s="173"/>
      <c r="Z235" s="202"/>
      <c r="AA235" s="170"/>
      <c r="AB235" s="172"/>
      <c r="AC235" s="170"/>
      <c r="AD235" s="172"/>
      <c r="AE235" s="170"/>
      <c r="AF235" s="172"/>
      <c r="AG235" s="170"/>
      <c r="AH235" s="172"/>
      <c r="AI235" s="170"/>
      <c r="AJ235" s="172"/>
      <c r="AK235" s="170"/>
      <c r="AL235" s="172"/>
      <c r="AM235" s="170"/>
      <c r="AN235" s="172"/>
      <c r="AO235" s="170"/>
      <c r="AP235" s="172"/>
      <c r="AQ235" s="170"/>
      <c r="AR235" s="172"/>
      <c r="AS235" s="170"/>
      <c r="AT235" s="172"/>
      <c r="AU235" s="170"/>
      <c r="AV235" s="172"/>
      <c r="AW235" s="170"/>
      <c r="AX235" s="172"/>
      <c r="AY235" s="170"/>
      <c r="AZ235" s="172"/>
      <c r="BA235" s="170"/>
      <c r="BB235" s="172"/>
      <c r="BC235" s="170"/>
      <c r="BD235" s="172"/>
      <c r="BE235" s="170"/>
      <c r="BF235" s="172"/>
      <c r="BG235" s="170"/>
      <c r="BH235" s="172"/>
      <c r="BI235" s="170"/>
      <c r="BJ235" s="172"/>
      <c r="BK235" s="170"/>
      <c r="BL235" s="172"/>
      <c r="BM235" s="170"/>
      <c r="BN235" s="172"/>
      <c r="BO235" s="203"/>
      <c r="BP235" s="185"/>
      <c r="BQ235" s="185"/>
      <c r="BR235" s="185"/>
      <c r="BS235" s="185"/>
      <c r="BT235" s="185"/>
      <c r="BU235" s="185"/>
      <c r="BV235" s="185"/>
      <c r="BW235" s="185"/>
      <c r="BX235" s="185"/>
      <c r="BY235" s="185"/>
      <c r="BZ235" s="185"/>
      <c r="CA235" s="185"/>
      <c r="CB235" s="185"/>
      <c r="CC235" s="185"/>
      <c r="CD235" s="185"/>
      <c r="CE235" s="185"/>
      <c r="CF235" s="185"/>
      <c r="CG235" s="185"/>
      <c r="CH235" s="185"/>
      <c r="CI235" s="185"/>
      <c r="CJ235" s="185"/>
      <c r="CK235" s="185"/>
      <c r="CL235" s="185"/>
      <c r="CM235" s="185"/>
      <c r="CN235" s="185"/>
      <c r="CO235" s="185"/>
      <c r="CP235" s="185"/>
      <c r="CQ235" s="185"/>
      <c r="CR235" s="185"/>
      <c r="CS235" s="185"/>
      <c r="CT235" s="185"/>
      <c r="CU235" s="185"/>
      <c r="CV235" s="185"/>
      <c r="CW235" s="185"/>
      <c r="CX235" s="185"/>
      <c r="CY235" s="185"/>
      <c r="CZ235" s="185"/>
      <c r="DA235" s="185"/>
      <c r="DB235" s="185"/>
      <c r="DC235" s="185"/>
      <c r="DD235" s="185"/>
      <c r="DE235" s="185"/>
      <c r="DF235" s="185"/>
      <c r="DG235" s="185"/>
      <c r="DH235" s="185"/>
      <c r="DI235" s="185"/>
      <c r="DJ235" s="185"/>
      <c r="DK235" s="185"/>
      <c r="DL235" s="185"/>
      <c r="DM235" s="185"/>
      <c r="DN235" s="185"/>
      <c r="DO235" s="185"/>
      <c r="DP235" s="185"/>
      <c r="DQ235" s="185"/>
      <c r="DR235" s="185"/>
      <c r="DS235" s="185"/>
      <c r="DT235" s="185"/>
      <c r="DU235" s="185"/>
      <c r="DV235" s="185"/>
      <c r="DW235" s="185"/>
      <c r="DX235" s="185"/>
      <c r="DY235" s="185"/>
      <c r="DZ235" s="185"/>
      <c r="EA235" s="185"/>
      <c r="EB235" s="185"/>
      <c r="EC235" s="185"/>
      <c r="ED235" s="185"/>
      <c r="EE235" s="185"/>
    </row>
    <row r="236" spans="2:67" ht="10.5" customHeight="1">
      <c r="B236" s="187">
        <v>77</v>
      </c>
      <c r="C236" s="188"/>
      <c r="D236" s="189"/>
      <c r="E236" s="20"/>
      <c r="F236" s="189"/>
      <c r="G236" s="190"/>
      <c r="H236" s="191"/>
      <c r="I236" s="192"/>
      <c r="J236" s="193">
        <v>0</v>
      </c>
      <c r="K236" s="193">
        <v>0</v>
      </c>
      <c r="L236" s="192"/>
      <c r="M236" s="167" t="s">
        <v>26</v>
      </c>
      <c r="N236" s="167" t="s">
        <v>26</v>
      </c>
      <c r="O236" s="194"/>
      <c r="P236" s="195">
        <f>P234+1</f>
        <v>77</v>
      </c>
      <c r="S236" s="173" t="b">
        <f>AND(E236=Zusammenstellung!$B$14,(I236+J236)&gt;300)</f>
        <v>0</v>
      </c>
      <c r="T236" s="180">
        <f>IF(S236=TRUE,1,0)</f>
        <v>0</v>
      </c>
      <c r="U236" s="173" t="b">
        <f>AND(E236=Zusammenstellung!$B$14,(I236+J236)&lt;=300)</f>
        <v>0</v>
      </c>
      <c r="V236" s="180">
        <f>IF(U236=TRUE,1,0)</f>
        <v>0</v>
      </c>
      <c r="W236" s="173" t="b">
        <f>AND(E236=Zusammenstellung!$B$14,J236&gt;0)</f>
        <v>0</v>
      </c>
      <c r="X236" s="180">
        <f>IF(W236=TRUE,1,0)</f>
        <v>0</v>
      </c>
      <c r="Y236" s="173" t="b">
        <f>AND(E236=Zusammenstellung!$B$14,N236="ja")</f>
        <v>0</v>
      </c>
      <c r="Z236" s="180">
        <f>IF(Y236=TRUE,1,0)</f>
        <v>0</v>
      </c>
      <c r="AA236" s="173" t="b">
        <f>AND(E236=Zusammenstellung!$C$14,(I236+J236)&gt;300)</f>
        <v>0</v>
      </c>
      <c r="AB236" s="180">
        <f>IF(AA236=TRUE,1,0)</f>
        <v>0</v>
      </c>
      <c r="AC236" s="173" t="b">
        <f>AND(E236=Zusammenstellung!$C$14,(I236+J236)&lt;=300)</f>
        <v>0</v>
      </c>
      <c r="AD236" s="180">
        <f>IF(AC236=TRUE,1,0)</f>
        <v>0</v>
      </c>
      <c r="AE236" s="173" t="b">
        <f>AND(E236=Zusammenstellung!$C$14,J236&gt;0)</f>
        <v>0</v>
      </c>
      <c r="AF236" s="180">
        <f>IF(AE236=TRUE,1,0)</f>
        <v>0</v>
      </c>
      <c r="AG236" s="173" t="b">
        <f>AND(E236=Zusammenstellung!$C$14,N236="ja")</f>
        <v>0</v>
      </c>
      <c r="AH236" s="180">
        <f>IF(AG236=TRUE,1,0)</f>
        <v>0</v>
      </c>
      <c r="AI236" s="173" t="b">
        <f>AND(E236=Zusammenstellung!$D$14,(I236+J236)&gt;300)</f>
        <v>0</v>
      </c>
      <c r="AJ236" s="180">
        <f>IF(AI236=TRUE,1,0)</f>
        <v>0</v>
      </c>
      <c r="AK236" s="173" t="b">
        <f>AND(E236=Zusammenstellung!$D$14,(I236+J236)&lt;=300)</f>
        <v>0</v>
      </c>
      <c r="AL236" s="180">
        <f>IF(AK236=TRUE,1,0)</f>
        <v>0</v>
      </c>
      <c r="AM236" s="173" t="b">
        <f>AND(E236=Zusammenstellung!$D$14,J236&gt;0)</f>
        <v>0</v>
      </c>
      <c r="AN236" s="180">
        <f>IF(AM236=TRUE,1,0)</f>
        <v>0</v>
      </c>
      <c r="AO236" s="173" t="b">
        <f>AND(E236=Zusammenstellung!$D$14,N236="ja")</f>
        <v>0</v>
      </c>
      <c r="AP236" s="180">
        <f>IF(AO236=TRUE,1,0)</f>
        <v>0</v>
      </c>
      <c r="AQ236" s="173" t="b">
        <f>AND(E236=Zusammenstellung!$E$14,(I236+J236)&gt;300)</f>
        <v>0</v>
      </c>
      <c r="AR236" s="180">
        <f>IF(AQ236=TRUE,1,0)</f>
        <v>0</v>
      </c>
      <c r="AS236" s="173" t="b">
        <f>AND(E236=Zusammenstellung!$E$14,(I236+J236)&lt;=300)</f>
        <v>0</v>
      </c>
      <c r="AT236" s="180">
        <f>IF(AS236=TRUE,1,0)</f>
        <v>0</v>
      </c>
      <c r="AU236" s="173" t="b">
        <f>AND(E236=Zusammenstellung!$E$14,J236&gt;0)</f>
        <v>0</v>
      </c>
      <c r="AV236" s="180">
        <f>IF(AU236=TRUE,1,0)</f>
        <v>0</v>
      </c>
      <c r="AW236" s="173" t="b">
        <f>AND(E236=Zusammenstellung!$E$14,N236="ja")</f>
        <v>0</v>
      </c>
      <c r="AX236" s="180">
        <f>IF(AW236=TRUE,1,0)</f>
        <v>0</v>
      </c>
      <c r="AY236" s="173" t="b">
        <f>AND(E236=Zusammenstellung!$F$14,(I236+J236)&gt;300)</f>
        <v>0</v>
      </c>
      <c r="AZ236" s="180">
        <f>IF(AY236=TRUE,1,0)</f>
        <v>0</v>
      </c>
      <c r="BA236" s="173" t="b">
        <f>AND(E236=Zusammenstellung!$F$14,(I236+J236)&lt;=300)</f>
        <v>0</v>
      </c>
      <c r="BB236" s="180">
        <f>IF(BA236=TRUE,1,0)</f>
        <v>0</v>
      </c>
      <c r="BC236" s="173" t="b">
        <f>AND(E236=Zusammenstellung!$F$14,J236&gt;0)</f>
        <v>0</v>
      </c>
      <c r="BD236" s="180">
        <f>IF(BC236=TRUE,1,0)</f>
        <v>0</v>
      </c>
      <c r="BE236" s="173" t="b">
        <f>AND(E236=Zusammenstellung!$F$14,N236="ja")</f>
        <v>0</v>
      </c>
      <c r="BF236" s="180">
        <f>IF(BE236=TRUE,1,0)</f>
        <v>0</v>
      </c>
      <c r="BG236" s="173" t="b">
        <f>AND(E236=Zusammenstellung!$G$14,(I236+J236)&gt;300)</f>
        <v>0</v>
      </c>
      <c r="BH236" s="180">
        <f>IF(BG236=TRUE,1,0)</f>
        <v>0</v>
      </c>
      <c r="BI236" s="173" t="b">
        <f>AND(E236=Zusammenstellung!$G$14,(I236+J236)&lt;=300)</f>
        <v>0</v>
      </c>
      <c r="BJ236" s="180">
        <f>IF(BI236=TRUE,1,0)</f>
        <v>0</v>
      </c>
      <c r="BK236" s="173" t="b">
        <f>AND(E236=Zusammenstellung!$G$14,J236&gt;0)</f>
        <v>0</v>
      </c>
      <c r="BL236" s="180">
        <f>IF(BK236=TRUE,1,0)</f>
        <v>0</v>
      </c>
      <c r="BM236" s="173" t="b">
        <f>AND(E236=Zusammenstellung!$G$14,N236="ja")</f>
        <v>0</v>
      </c>
      <c r="BN236" s="180">
        <f>IF(BM236=TRUE,1,0)</f>
        <v>0</v>
      </c>
      <c r="BO236" s="186">
        <f>IF(M236="ja",1,0)</f>
        <v>0</v>
      </c>
    </row>
    <row r="237" spans="2:67" ht="10.5" customHeight="1">
      <c r="B237" s="187"/>
      <c r="C237" s="188"/>
      <c r="D237" s="189"/>
      <c r="E237" s="21"/>
      <c r="F237" s="189"/>
      <c r="G237" s="190"/>
      <c r="H237" s="191"/>
      <c r="I237" s="192"/>
      <c r="J237" s="193"/>
      <c r="K237" s="193"/>
      <c r="L237" s="192"/>
      <c r="M237" s="167"/>
      <c r="N237" s="167"/>
      <c r="O237" s="194"/>
      <c r="P237" s="195"/>
      <c r="S237" s="173"/>
      <c r="T237" s="180"/>
      <c r="U237" s="173"/>
      <c r="V237" s="180"/>
      <c r="W237" s="173"/>
      <c r="X237" s="180"/>
      <c r="Y237" s="173"/>
      <c r="Z237" s="180"/>
      <c r="AA237" s="173"/>
      <c r="AB237" s="180"/>
      <c r="AC237" s="173"/>
      <c r="AD237" s="180"/>
      <c r="AE237" s="173"/>
      <c r="AF237" s="180"/>
      <c r="AG237" s="173"/>
      <c r="AH237" s="180"/>
      <c r="AI237" s="173"/>
      <c r="AJ237" s="180"/>
      <c r="AK237" s="173"/>
      <c r="AL237" s="180"/>
      <c r="AM237" s="173"/>
      <c r="AN237" s="180"/>
      <c r="AO237" s="173"/>
      <c r="AP237" s="180"/>
      <c r="AQ237" s="173"/>
      <c r="AR237" s="180"/>
      <c r="AS237" s="173"/>
      <c r="AT237" s="180"/>
      <c r="AU237" s="173"/>
      <c r="AV237" s="180"/>
      <c r="AW237" s="173"/>
      <c r="AX237" s="180"/>
      <c r="AY237" s="173"/>
      <c r="AZ237" s="180"/>
      <c r="BA237" s="173"/>
      <c r="BB237" s="180"/>
      <c r="BC237" s="173"/>
      <c r="BD237" s="180"/>
      <c r="BE237" s="173"/>
      <c r="BF237" s="180"/>
      <c r="BG237" s="173"/>
      <c r="BH237" s="180"/>
      <c r="BI237" s="173"/>
      <c r="BJ237" s="180"/>
      <c r="BK237" s="173"/>
      <c r="BL237" s="180"/>
      <c r="BM237" s="173"/>
      <c r="BN237" s="180"/>
      <c r="BO237" s="186"/>
    </row>
    <row r="238" spans="2:67" ht="9.75" customHeight="1">
      <c r="B238" s="187">
        <v>78</v>
      </c>
      <c r="C238" s="188"/>
      <c r="D238" s="189"/>
      <c r="E238" s="20"/>
      <c r="F238" s="189"/>
      <c r="G238" s="190"/>
      <c r="H238" s="191"/>
      <c r="I238" s="192"/>
      <c r="J238" s="193">
        <v>0</v>
      </c>
      <c r="K238" s="193">
        <v>0</v>
      </c>
      <c r="L238" s="192"/>
      <c r="M238" s="167" t="s">
        <v>26</v>
      </c>
      <c r="N238" s="167" t="s">
        <v>26</v>
      </c>
      <c r="O238" s="194"/>
      <c r="P238" s="195">
        <f>P236+1</f>
        <v>78</v>
      </c>
      <c r="S238" s="173" t="b">
        <f>AND(E238=Zusammenstellung!$B$14,(I238+J238)&gt;300)</f>
        <v>0</v>
      </c>
      <c r="T238" s="180">
        <f>IF(S238=TRUE,1,0)</f>
        <v>0</v>
      </c>
      <c r="U238" s="173" t="b">
        <f>AND(E238=Zusammenstellung!$B$14,(I238+J238)&lt;=300)</f>
        <v>0</v>
      </c>
      <c r="V238" s="180">
        <f>IF(U238=TRUE,1,0)</f>
        <v>0</v>
      </c>
      <c r="W238" s="173" t="b">
        <f>AND(E238=Zusammenstellung!$B$14,J238&gt;0)</f>
        <v>0</v>
      </c>
      <c r="X238" s="180">
        <f>IF(W238=TRUE,1,0)</f>
        <v>0</v>
      </c>
      <c r="Y238" s="173" t="b">
        <f>AND(E238=Zusammenstellung!$B$14,N238="ja")</f>
        <v>0</v>
      </c>
      <c r="Z238" s="180">
        <f>IF(Y238=TRUE,1,0)</f>
        <v>0</v>
      </c>
      <c r="AA238" s="173" t="b">
        <f>AND(E238=Zusammenstellung!$C$14,(I238+J238)&gt;300)</f>
        <v>0</v>
      </c>
      <c r="AB238" s="180">
        <f>IF(AA238=TRUE,1,0)</f>
        <v>0</v>
      </c>
      <c r="AC238" s="173" t="b">
        <f>AND(E238=Zusammenstellung!$C$14,(I238+J238)&lt;=300)</f>
        <v>0</v>
      </c>
      <c r="AD238" s="180">
        <f>IF(AC238=TRUE,1,0)</f>
        <v>0</v>
      </c>
      <c r="AE238" s="173" t="b">
        <f>AND(E238=Zusammenstellung!$C$14,J238&gt;0)</f>
        <v>0</v>
      </c>
      <c r="AF238" s="180">
        <f>IF(AE238=TRUE,1,0)</f>
        <v>0</v>
      </c>
      <c r="AG238" s="173" t="b">
        <f>AND(E238=Zusammenstellung!$C$14,N238="ja")</f>
        <v>0</v>
      </c>
      <c r="AH238" s="180">
        <f>IF(AG238=TRUE,1,0)</f>
        <v>0</v>
      </c>
      <c r="AI238" s="173" t="b">
        <f>AND(E238=Zusammenstellung!$D$14,(I238+J238)&gt;300)</f>
        <v>0</v>
      </c>
      <c r="AJ238" s="180">
        <f>IF(AI238=TRUE,1,0)</f>
        <v>0</v>
      </c>
      <c r="AK238" s="173" t="b">
        <f>AND(E238=Zusammenstellung!$D$14,(I238+J238)&lt;=300)</f>
        <v>0</v>
      </c>
      <c r="AL238" s="180">
        <f>IF(AK238=TRUE,1,0)</f>
        <v>0</v>
      </c>
      <c r="AM238" s="173" t="b">
        <f>AND(E238=Zusammenstellung!$D$14,J238&gt;0)</f>
        <v>0</v>
      </c>
      <c r="AN238" s="180">
        <f>IF(AM238=TRUE,1,0)</f>
        <v>0</v>
      </c>
      <c r="AO238" s="173" t="b">
        <f>AND(E238=Zusammenstellung!$D$14,N238="ja")</f>
        <v>0</v>
      </c>
      <c r="AP238" s="180">
        <f>IF(AO238=TRUE,1,0)</f>
        <v>0</v>
      </c>
      <c r="AQ238" s="173" t="b">
        <f>AND(E238=Zusammenstellung!$E$14,(I238+J238)&gt;300)</f>
        <v>0</v>
      </c>
      <c r="AR238" s="180">
        <f>IF(AQ238=TRUE,1,0)</f>
        <v>0</v>
      </c>
      <c r="AS238" s="173" t="b">
        <f>AND(E238=Zusammenstellung!$E$14,(I238+J238)&lt;=300)</f>
        <v>0</v>
      </c>
      <c r="AT238" s="180">
        <f>IF(AS238=TRUE,1,0)</f>
        <v>0</v>
      </c>
      <c r="AU238" s="173" t="b">
        <f>AND(E238=Zusammenstellung!$E$14,J238&gt;0)</f>
        <v>0</v>
      </c>
      <c r="AV238" s="180">
        <f>IF(AU238=TRUE,1,0)</f>
        <v>0</v>
      </c>
      <c r="AW238" s="173" t="b">
        <f>AND(E238=Zusammenstellung!$E$14,N238="ja")</f>
        <v>0</v>
      </c>
      <c r="AX238" s="180">
        <f>IF(AW238=TRUE,1,0)</f>
        <v>0</v>
      </c>
      <c r="AY238" s="173" t="b">
        <f>AND(E238=Zusammenstellung!$F$14,(I238+J238)&gt;300)</f>
        <v>0</v>
      </c>
      <c r="AZ238" s="180">
        <f>IF(AY238=TRUE,1,0)</f>
        <v>0</v>
      </c>
      <c r="BA238" s="173" t="b">
        <f>AND(E238=Zusammenstellung!$F$14,(I238+J238)&lt;=300)</f>
        <v>0</v>
      </c>
      <c r="BB238" s="180">
        <f>IF(BA238=TRUE,1,0)</f>
        <v>0</v>
      </c>
      <c r="BC238" s="173" t="b">
        <f>AND(E238=Zusammenstellung!$F$14,J238&gt;0)</f>
        <v>0</v>
      </c>
      <c r="BD238" s="180">
        <f>IF(BC238=TRUE,1,0)</f>
        <v>0</v>
      </c>
      <c r="BE238" s="173" t="b">
        <f>AND(E238=Zusammenstellung!$F$14,N238="ja")</f>
        <v>0</v>
      </c>
      <c r="BF238" s="180">
        <f>IF(BE238=TRUE,1,0)</f>
        <v>0</v>
      </c>
      <c r="BG238" s="173" t="b">
        <f>AND(E238=Zusammenstellung!$G$14,(I238+J238)&gt;300)</f>
        <v>0</v>
      </c>
      <c r="BH238" s="180">
        <f>IF(BG238=TRUE,1,0)</f>
        <v>0</v>
      </c>
      <c r="BI238" s="173" t="b">
        <f>AND(E238=Zusammenstellung!$G$14,(I238+J238)&lt;=300)</f>
        <v>0</v>
      </c>
      <c r="BJ238" s="180">
        <f>IF(BI238=TRUE,1,0)</f>
        <v>0</v>
      </c>
      <c r="BK238" s="173" t="b">
        <f>AND(E238=Zusammenstellung!$G$14,J238&gt;0)</f>
        <v>0</v>
      </c>
      <c r="BL238" s="180">
        <f>IF(BK238=TRUE,1,0)</f>
        <v>0</v>
      </c>
      <c r="BM238" s="173" t="b">
        <f>AND(E238=Zusammenstellung!$G$14,N238="ja")</f>
        <v>0</v>
      </c>
      <c r="BN238" s="180">
        <f>IF(BM238=TRUE,1,0)</f>
        <v>0</v>
      </c>
      <c r="BO238" s="186">
        <f>IF(M238="ja",1,0)</f>
        <v>0</v>
      </c>
    </row>
    <row r="239" spans="2:67" ht="9.75" customHeight="1">
      <c r="B239" s="187"/>
      <c r="C239" s="188"/>
      <c r="D239" s="189"/>
      <c r="E239" s="21"/>
      <c r="F239" s="189"/>
      <c r="G239" s="190"/>
      <c r="H239" s="191"/>
      <c r="I239" s="192"/>
      <c r="J239" s="193"/>
      <c r="K239" s="193"/>
      <c r="L239" s="192"/>
      <c r="M239" s="167"/>
      <c r="N239" s="167"/>
      <c r="O239" s="194"/>
      <c r="P239" s="195"/>
      <c r="S239" s="173"/>
      <c r="T239" s="180"/>
      <c r="U239" s="173"/>
      <c r="V239" s="180"/>
      <c r="W239" s="173"/>
      <c r="X239" s="180"/>
      <c r="Y239" s="173"/>
      <c r="Z239" s="180"/>
      <c r="AA239" s="173"/>
      <c r="AB239" s="180"/>
      <c r="AC239" s="173"/>
      <c r="AD239" s="180"/>
      <c r="AE239" s="173"/>
      <c r="AF239" s="180"/>
      <c r="AG239" s="173"/>
      <c r="AH239" s="180"/>
      <c r="AI239" s="173"/>
      <c r="AJ239" s="180"/>
      <c r="AK239" s="173"/>
      <c r="AL239" s="180"/>
      <c r="AM239" s="173"/>
      <c r="AN239" s="180"/>
      <c r="AO239" s="173"/>
      <c r="AP239" s="180"/>
      <c r="AQ239" s="173"/>
      <c r="AR239" s="180"/>
      <c r="AS239" s="173"/>
      <c r="AT239" s="180"/>
      <c r="AU239" s="173"/>
      <c r="AV239" s="180"/>
      <c r="AW239" s="173"/>
      <c r="AX239" s="180"/>
      <c r="AY239" s="173"/>
      <c r="AZ239" s="180"/>
      <c r="BA239" s="173"/>
      <c r="BB239" s="180"/>
      <c r="BC239" s="173"/>
      <c r="BD239" s="180"/>
      <c r="BE239" s="173"/>
      <c r="BF239" s="180"/>
      <c r="BG239" s="173"/>
      <c r="BH239" s="180"/>
      <c r="BI239" s="173"/>
      <c r="BJ239" s="180"/>
      <c r="BK239" s="173"/>
      <c r="BL239" s="180"/>
      <c r="BM239" s="173"/>
      <c r="BN239" s="180"/>
      <c r="BO239" s="186"/>
    </row>
    <row r="240" spans="2:67" ht="9.75" customHeight="1">
      <c r="B240" s="187">
        <v>79</v>
      </c>
      <c r="C240" s="188"/>
      <c r="D240" s="189"/>
      <c r="E240" s="20"/>
      <c r="F240" s="189"/>
      <c r="G240" s="190"/>
      <c r="H240" s="191"/>
      <c r="I240" s="192"/>
      <c r="J240" s="193">
        <v>0</v>
      </c>
      <c r="K240" s="193">
        <v>0</v>
      </c>
      <c r="L240" s="192"/>
      <c r="M240" s="167" t="s">
        <v>26</v>
      </c>
      <c r="N240" s="167" t="s">
        <v>26</v>
      </c>
      <c r="O240" s="194"/>
      <c r="P240" s="195">
        <f>P238+1</f>
        <v>79</v>
      </c>
      <c r="S240" s="173" t="b">
        <f>AND(E240=Zusammenstellung!$B$14,(I240+J240)&gt;300)</f>
        <v>0</v>
      </c>
      <c r="T240" s="180">
        <f>IF(S240=TRUE,1,0)</f>
        <v>0</v>
      </c>
      <c r="U240" s="173" t="b">
        <f>AND(E240=Zusammenstellung!$B$14,(I240+J240)&lt;=300)</f>
        <v>0</v>
      </c>
      <c r="V240" s="180">
        <f>IF(U240=TRUE,1,0)</f>
        <v>0</v>
      </c>
      <c r="W240" s="173" t="b">
        <f>AND(E240=Zusammenstellung!$B$14,J240&gt;0)</f>
        <v>0</v>
      </c>
      <c r="X240" s="180">
        <f>IF(W240=TRUE,1,0)</f>
        <v>0</v>
      </c>
      <c r="Y240" s="173" t="b">
        <f>AND(E240=Zusammenstellung!$B$14,N240="ja")</f>
        <v>0</v>
      </c>
      <c r="Z240" s="180">
        <f>IF(Y240=TRUE,1,0)</f>
        <v>0</v>
      </c>
      <c r="AA240" s="173" t="b">
        <f>AND(E240=Zusammenstellung!$C$14,(I240+J240)&gt;300)</f>
        <v>0</v>
      </c>
      <c r="AB240" s="180">
        <f>IF(AA240=TRUE,1,0)</f>
        <v>0</v>
      </c>
      <c r="AC240" s="173" t="b">
        <f>AND(E240=Zusammenstellung!$C$14,(I240+J240)&lt;=300)</f>
        <v>0</v>
      </c>
      <c r="AD240" s="180">
        <f>IF(AC240=TRUE,1,0)</f>
        <v>0</v>
      </c>
      <c r="AE240" s="173" t="b">
        <f>AND(E240=Zusammenstellung!$C$14,J240&gt;0)</f>
        <v>0</v>
      </c>
      <c r="AF240" s="180">
        <f>IF(AE240=TRUE,1,0)</f>
        <v>0</v>
      </c>
      <c r="AG240" s="173" t="b">
        <f>AND(E240=Zusammenstellung!$C$14,N240="ja")</f>
        <v>0</v>
      </c>
      <c r="AH240" s="180">
        <f>IF(AG240=TRUE,1,0)</f>
        <v>0</v>
      </c>
      <c r="AI240" s="173" t="b">
        <f>AND(E240=Zusammenstellung!$D$14,(I240+J240)&gt;300)</f>
        <v>0</v>
      </c>
      <c r="AJ240" s="180">
        <f>IF(AI240=TRUE,1,0)</f>
        <v>0</v>
      </c>
      <c r="AK240" s="173" t="b">
        <f>AND(E240=Zusammenstellung!$D$14,(I240+J240)&lt;=300)</f>
        <v>0</v>
      </c>
      <c r="AL240" s="180">
        <f>IF(AK240=TRUE,1,0)</f>
        <v>0</v>
      </c>
      <c r="AM240" s="173" t="b">
        <f>AND(E240=Zusammenstellung!$D$14,J240&gt;0)</f>
        <v>0</v>
      </c>
      <c r="AN240" s="180">
        <f>IF(AM240=TRUE,1,0)</f>
        <v>0</v>
      </c>
      <c r="AO240" s="173" t="b">
        <f>AND(E240=Zusammenstellung!$D$14,N240="ja")</f>
        <v>0</v>
      </c>
      <c r="AP240" s="180">
        <f>IF(AO240=TRUE,1,0)</f>
        <v>0</v>
      </c>
      <c r="AQ240" s="173" t="b">
        <f>AND(E240=Zusammenstellung!$E$14,(I240+J240)&gt;300)</f>
        <v>0</v>
      </c>
      <c r="AR240" s="180">
        <f>IF(AQ240=TRUE,1,0)</f>
        <v>0</v>
      </c>
      <c r="AS240" s="173" t="b">
        <f>AND(E240=Zusammenstellung!$E$14,(I240+J240)&lt;=300)</f>
        <v>0</v>
      </c>
      <c r="AT240" s="180">
        <f>IF(AS240=TRUE,1,0)</f>
        <v>0</v>
      </c>
      <c r="AU240" s="173" t="b">
        <f>AND(E240=Zusammenstellung!$E$14,J240&gt;0)</f>
        <v>0</v>
      </c>
      <c r="AV240" s="180">
        <f>IF(AU240=TRUE,1,0)</f>
        <v>0</v>
      </c>
      <c r="AW240" s="173" t="b">
        <f>AND(E240=Zusammenstellung!$E$14,N240="ja")</f>
        <v>0</v>
      </c>
      <c r="AX240" s="180">
        <f>IF(AW240=TRUE,1,0)</f>
        <v>0</v>
      </c>
      <c r="AY240" s="173" t="b">
        <f>AND(E240=Zusammenstellung!$F$14,(I240+J240)&gt;300)</f>
        <v>0</v>
      </c>
      <c r="AZ240" s="180">
        <f>IF(AY240=TRUE,1,0)</f>
        <v>0</v>
      </c>
      <c r="BA240" s="173" t="b">
        <f>AND(E240=Zusammenstellung!$F$14,(I240+J240)&lt;=300)</f>
        <v>0</v>
      </c>
      <c r="BB240" s="180">
        <f>IF(BA240=TRUE,1,0)</f>
        <v>0</v>
      </c>
      <c r="BC240" s="173" t="b">
        <f>AND(E240=Zusammenstellung!$F$14,J240&gt;0)</f>
        <v>0</v>
      </c>
      <c r="BD240" s="180">
        <f>IF(BC240=TRUE,1,0)</f>
        <v>0</v>
      </c>
      <c r="BE240" s="173" t="b">
        <f>AND(E240=Zusammenstellung!$F$14,N240="ja")</f>
        <v>0</v>
      </c>
      <c r="BF240" s="180">
        <f>IF(BE240=TRUE,1,0)</f>
        <v>0</v>
      </c>
      <c r="BG240" s="173" t="b">
        <f>AND(E240=Zusammenstellung!$G$14,(I240+J240)&gt;300)</f>
        <v>0</v>
      </c>
      <c r="BH240" s="180">
        <f>IF(BG240=TRUE,1,0)</f>
        <v>0</v>
      </c>
      <c r="BI240" s="173" t="b">
        <f>AND(E240=Zusammenstellung!$G$14,(I240+J240)&lt;=300)</f>
        <v>0</v>
      </c>
      <c r="BJ240" s="180">
        <f>IF(BI240=TRUE,1,0)</f>
        <v>0</v>
      </c>
      <c r="BK240" s="173" t="b">
        <f>AND(E240=Zusammenstellung!$G$14,J240&gt;0)</f>
        <v>0</v>
      </c>
      <c r="BL240" s="180">
        <f>IF(BK240=TRUE,1,0)</f>
        <v>0</v>
      </c>
      <c r="BM240" s="173" t="b">
        <f>AND(E240=Zusammenstellung!$G$14,N240="ja")</f>
        <v>0</v>
      </c>
      <c r="BN240" s="180">
        <f>IF(BM240=TRUE,1,0)</f>
        <v>0</v>
      </c>
      <c r="BO240" s="186">
        <f>IF(M240="ja",1,0)</f>
        <v>0</v>
      </c>
    </row>
    <row r="241" spans="2:67" ht="9.75" customHeight="1">
      <c r="B241" s="187"/>
      <c r="C241" s="188"/>
      <c r="D241" s="189"/>
      <c r="E241" s="21"/>
      <c r="F241" s="189"/>
      <c r="G241" s="190"/>
      <c r="H241" s="191"/>
      <c r="I241" s="192"/>
      <c r="J241" s="193"/>
      <c r="K241" s="193"/>
      <c r="L241" s="192"/>
      <c r="M241" s="167"/>
      <c r="N241" s="167"/>
      <c r="O241" s="194"/>
      <c r="P241" s="195"/>
      <c r="S241" s="173"/>
      <c r="T241" s="180"/>
      <c r="U241" s="173"/>
      <c r="V241" s="180"/>
      <c r="W241" s="173"/>
      <c r="X241" s="180"/>
      <c r="Y241" s="173"/>
      <c r="Z241" s="180"/>
      <c r="AA241" s="173"/>
      <c r="AB241" s="180"/>
      <c r="AC241" s="173"/>
      <c r="AD241" s="180"/>
      <c r="AE241" s="173"/>
      <c r="AF241" s="180"/>
      <c r="AG241" s="173"/>
      <c r="AH241" s="180"/>
      <c r="AI241" s="173"/>
      <c r="AJ241" s="180"/>
      <c r="AK241" s="173"/>
      <c r="AL241" s="180"/>
      <c r="AM241" s="173"/>
      <c r="AN241" s="180"/>
      <c r="AO241" s="173"/>
      <c r="AP241" s="180"/>
      <c r="AQ241" s="173"/>
      <c r="AR241" s="180"/>
      <c r="AS241" s="173"/>
      <c r="AT241" s="180"/>
      <c r="AU241" s="173"/>
      <c r="AV241" s="180"/>
      <c r="AW241" s="173"/>
      <c r="AX241" s="180"/>
      <c r="AY241" s="173"/>
      <c r="AZ241" s="180"/>
      <c r="BA241" s="173"/>
      <c r="BB241" s="180"/>
      <c r="BC241" s="173"/>
      <c r="BD241" s="180"/>
      <c r="BE241" s="173"/>
      <c r="BF241" s="180"/>
      <c r="BG241" s="173"/>
      <c r="BH241" s="180"/>
      <c r="BI241" s="173"/>
      <c r="BJ241" s="180"/>
      <c r="BK241" s="173"/>
      <c r="BL241" s="180"/>
      <c r="BM241" s="173"/>
      <c r="BN241" s="180"/>
      <c r="BO241" s="186"/>
    </row>
    <row r="242" spans="2:67" ht="9.75" customHeight="1">
      <c r="B242" s="187">
        <v>80</v>
      </c>
      <c r="C242" s="188"/>
      <c r="D242" s="189"/>
      <c r="E242" s="20"/>
      <c r="F242" s="189"/>
      <c r="G242" s="190"/>
      <c r="H242" s="191"/>
      <c r="I242" s="192"/>
      <c r="J242" s="193">
        <v>0</v>
      </c>
      <c r="K242" s="193">
        <v>0</v>
      </c>
      <c r="L242" s="192"/>
      <c r="M242" s="167" t="s">
        <v>26</v>
      </c>
      <c r="N242" s="167" t="s">
        <v>26</v>
      </c>
      <c r="O242" s="194"/>
      <c r="P242" s="195">
        <f>P240+1</f>
        <v>80</v>
      </c>
      <c r="S242" s="173" t="b">
        <f>AND(E242=Zusammenstellung!$B$14,(I242+J242)&gt;300)</f>
        <v>0</v>
      </c>
      <c r="T242" s="180">
        <f>IF(S242=TRUE,1,0)</f>
        <v>0</v>
      </c>
      <c r="U242" s="173" t="b">
        <f>AND(E242=Zusammenstellung!$B$14,(I242+J242)&lt;=300)</f>
        <v>0</v>
      </c>
      <c r="V242" s="180">
        <f>IF(U242=TRUE,1,0)</f>
        <v>0</v>
      </c>
      <c r="W242" s="173" t="b">
        <f>AND(E242=Zusammenstellung!$B$14,J242&gt;0)</f>
        <v>0</v>
      </c>
      <c r="X242" s="180">
        <f>IF(W242=TRUE,1,0)</f>
        <v>0</v>
      </c>
      <c r="Y242" s="173" t="b">
        <f>AND(E242=Zusammenstellung!$B$14,N242="ja")</f>
        <v>0</v>
      </c>
      <c r="Z242" s="180">
        <f>IF(Y242=TRUE,1,0)</f>
        <v>0</v>
      </c>
      <c r="AA242" s="173" t="b">
        <f>AND(E242=Zusammenstellung!$C$14,(I242+J242)&gt;300)</f>
        <v>0</v>
      </c>
      <c r="AB242" s="180">
        <f>IF(AA242=TRUE,1,0)</f>
        <v>0</v>
      </c>
      <c r="AC242" s="173" t="b">
        <f>AND(E242=Zusammenstellung!$C$14,(I242+J242)&lt;=300)</f>
        <v>0</v>
      </c>
      <c r="AD242" s="180">
        <f>IF(AC242=TRUE,1,0)</f>
        <v>0</v>
      </c>
      <c r="AE242" s="173" t="b">
        <f>AND(E242=Zusammenstellung!$C$14,J242&gt;0)</f>
        <v>0</v>
      </c>
      <c r="AF242" s="180">
        <f>IF(AE242=TRUE,1,0)</f>
        <v>0</v>
      </c>
      <c r="AG242" s="173" t="b">
        <f>AND(E242=Zusammenstellung!$C$14,N242="ja")</f>
        <v>0</v>
      </c>
      <c r="AH242" s="180">
        <f>IF(AG242=TRUE,1,0)</f>
        <v>0</v>
      </c>
      <c r="AI242" s="173" t="b">
        <f>AND(E242=Zusammenstellung!$D$14,(I242+J242)&gt;300)</f>
        <v>0</v>
      </c>
      <c r="AJ242" s="180">
        <f>IF(AI242=TRUE,1,0)</f>
        <v>0</v>
      </c>
      <c r="AK242" s="173" t="b">
        <f>AND(E242=Zusammenstellung!$D$14,(I242+J242)&lt;=300)</f>
        <v>0</v>
      </c>
      <c r="AL242" s="180">
        <f>IF(AK242=TRUE,1,0)</f>
        <v>0</v>
      </c>
      <c r="AM242" s="173" t="b">
        <f>AND(E242=Zusammenstellung!$D$14,J242&gt;0)</f>
        <v>0</v>
      </c>
      <c r="AN242" s="180">
        <f>IF(AM242=TRUE,1,0)</f>
        <v>0</v>
      </c>
      <c r="AO242" s="173" t="b">
        <f>AND(E242=Zusammenstellung!$D$14,N242="ja")</f>
        <v>0</v>
      </c>
      <c r="AP242" s="180">
        <f>IF(AO242=TRUE,1,0)</f>
        <v>0</v>
      </c>
      <c r="AQ242" s="173" t="b">
        <f>AND(E242=Zusammenstellung!$E$14,(I242+J242)&gt;300)</f>
        <v>0</v>
      </c>
      <c r="AR242" s="180">
        <f>IF(AQ242=TRUE,1,0)</f>
        <v>0</v>
      </c>
      <c r="AS242" s="173" t="b">
        <f>AND(E242=Zusammenstellung!$E$14,(I242+J242)&lt;=300)</f>
        <v>0</v>
      </c>
      <c r="AT242" s="180">
        <f>IF(AS242=TRUE,1,0)</f>
        <v>0</v>
      </c>
      <c r="AU242" s="173" t="b">
        <f>AND(E242=Zusammenstellung!$E$14,J242&gt;0)</f>
        <v>0</v>
      </c>
      <c r="AV242" s="180">
        <f>IF(AU242=TRUE,1,0)</f>
        <v>0</v>
      </c>
      <c r="AW242" s="173" t="b">
        <f>AND(E242=Zusammenstellung!$E$14,N242="ja")</f>
        <v>0</v>
      </c>
      <c r="AX242" s="180">
        <f>IF(AW242=TRUE,1,0)</f>
        <v>0</v>
      </c>
      <c r="AY242" s="173" t="b">
        <f>AND(E242=Zusammenstellung!$F$14,(I242+J242)&gt;300)</f>
        <v>0</v>
      </c>
      <c r="AZ242" s="180">
        <f>IF(AY242=TRUE,1,0)</f>
        <v>0</v>
      </c>
      <c r="BA242" s="173" t="b">
        <f>AND(E242=Zusammenstellung!$F$14,(I242+J242)&lt;=300)</f>
        <v>0</v>
      </c>
      <c r="BB242" s="180">
        <f>IF(BA242=TRUE,1,0)</f>
        <v>0</v>
      </c>
      <c r="BC242" s="173" t="b">
        <f>AND(E242=Zusammenstellung!$F$14,J242&gt;0)</f>
        <v>0</v>
      </c>
      <c r="BD242" s="180">
        <f>IF(BC242=TRUE,1,0)</f>
        <v>0</v>
      </c>
      <c r="BE242" s="173" t="b">
        <f>AND(E242=Zusammenstellung!$F$14,N242="ja")</f>
        <v>0</v>
      </c>
      <c r="BF242" s="180">
        <f>IF(BE242=TRUE,1,0)</f>
        <v>0</v>
      </c>
      <c r="BG242" s="173" t="b">
        <f>AND(E242=Zusammenstellung!$G$14,(I242+J242)&gt;300)</f>
        <v>0</v>
      </c>
      <c r="BH242" s="180">
        <f>IF(BG242=TRUE,1,0)</f>
        <v>0</v>
      </c>
      <c r="BI242" s="173" t="b">
        <f>AND(E242=Zusammenstellung!$G$14,(I242+J242)&lt;=300)</f>
        <v>0</v>
      </c>
      <c r="BJ242" s="180">
        <f>IF(BI242=TRUE,1,0)</f>
        <v>0</v>
      </c>
      <c r="BK242" s="173" t="b">
        <f>AND(E242=Zusammenstellung!$G$14,J242&gt;0)</f>
        <v>0</v>
      </c>
      <c r="BL242" s="180">
        <f>IF(BK242=TRUE,1,0)</f>
        <v>0</v>
      </c>
      <c r="BM242" s="173" t="b">
        <f>AND(E242=Zusammenstellung!$G$14,N242="ja")</f>
        <v>0</v>
      </c>
      <c r="BN242" s="180">
        <f>IF(BM242=TRUE,1,0)</f>
        <v>0</v>
      </c>
      <c r="BO242" s="186">
        <f>IF(M242="ja",1,0)</f>
        <v>0</v>
      </c>
    </row>
    <row r="243" spans="2:67" ht="9.75" customHeight="1">
      <c r="B243" s="187"/>
      <c r="C243" s="188"/>
      <c r="D243" s="189"/>
      <c r="E243" s="21"/>
      <c r="F243" s="189"/>
      <c r="G243" s="190"/>
      <c r="H243" s="191"/>
      <c r="I243" s="192"/>
      <c r="J243" s="193"/>
      <c r="K243" s="193"/>
      <c r="L243" s="192"/>
      <c r="M243" s="167"/>
      <c r="N243" s="167"/>
      <c r="O243" s="194"/>
      <c r="P243" s="195"/>
      <c r="S243" s="173"/>
      <c r="T243" s="180"/>
      <c r="U243" s="173"/>
      <c r="V243" s="180"/>
      <c r="W243" s="173"/>
      <c r="X243" s="180"/>
      <c r="Y243" s="173"/>
      <c r="Z243" s="180"/>
      <c r="AA243" s="173"/>
      <c r="AB243" s="180"/>
      <c r="AC243" s="173"/>
      <c r="AD243" s="180"/>
      <c r="AE243" s="173"/>
      <c r="AF243" s="180"/>
      <c r="AG243" s="173"/>
      <c r="AH243" s="180"/>
      <c r="AI243" s="173"/>
      <c r="AJ243" s="180"/>
      <c r="AK243" s="173"/>
      <c r="AL243" s="180"/>
      <c r="AM243" s="173"/>
      <c r="AN243" s="180"/>
      <c r="AO243" s="173"/>
      <c r="AP243" s="180"/>
      <c r="AQ243" s="173"/>
      <c r="AR243" s="180"/>
      <c r="AS243" s="173"/>
      <c r="AT243" s="180"/>
      <c r="AU243" s="173"/>
      <c r="AV243" s="180"/>
      <c r="AW243" s="173"/>
      <c r="AX243" s="180"/>
      <c r="AY243" s="173"/>
      <c r="AZ243" s="180"/>
      <c r="BA243" s="173"/>
      <c r="BB243" s="180"/>
      <c r="BC243" s="173"/>
      <c r="BD243" s="180"/>
      <c r="BE243" s="173"/>
      <c r="BF243" s="180"/>
      <c r="BG243" s="173"/>
      <c r="BH243" s="180"/>
      <c r="BI243" s="173"/>
      <c r="BJ243" s="180"/>
      <c r="BK243" s="173"/>
      <c r="BL243" s="180"/>
      <c r="BM243" s="173"/>
      <c r="BN243" s="180"/>
      <c r="BO243" s="186"/>
    </row>
    <row r="244" spans="2:67" ht="9.75" customHeight="1">
      <c r="B244" s="187">
        <v>81</v>
      </c>
      <c r="C244" s="188"/>
      <c r="D244" s="189"/>
      <c r="E244" s="20"/>
      <c r="F244" s="189"/>
      <c r="G244" s="190"/>
      <c r="H244" s="191"/>
      <c r="I244" s="192"/>
      <c r="J244" s="193">
        <v>0</v>
      </c>
      <c r="K244" s="193">
        <v>0</v>
      </c>
      <c r="L244" s="192"/>
      <c r="M244" s="167" t="s">
        <v>26</v>
      </c>
      <c r="N244" s="167" t="s">
        <v>26</v>
      </c>
      <c r="O244" s="194"/>
      <c r="P244" s="195">
        <f>P242+1</f>
        <v>81</v>
      </c>
      <c r="S244" s="173" t="b">
        <f>AND(E244=Zusammenstellung!$B$14,(I244+J244)&gt;300)</f>
        <v>0</v>
      </c>
      <c r="T244" s="180">
        <f>IF(S244=TRUE,1,0)</f>
        <v>0</v>
      </c>
      <c r="U244" s="173" t="b">
        <f>AND(E244=Zusammenstellung!$B$14,(I244+J244)&lt;=300)</f>
        <v>0</v>
      </c>
      <c r="V244" s="180">
        <f>IF(U244=TRUE,1,0)</f>
        <v>0</v>
      </c>
      <c r="W244" s="173" t="b">
        <f>AND(E244=Zusammenstellung!$B$14,J244&gt;0)</f>
        <v>0</v>
      </c>
      <c r="X244" s="180">
        <f>IF(W244=TRUE,1,0)</f>
        <v>0</v>
      </c>
      <c r="Y244" s="173" t="b">
        <f>AND(E244=Zusammenstellung!$B$14,N244="ja")</f>
        <v>0</v>
      </c>
      <c r="Z244" s="180">
        <f>IF(Y244=TRUE,1,0)</f>
        <v>0</v>
      </c>
      <c r="AA244" s="173" t="b">
        <f>AND(E244=Zusammenstellung!$C$14,(I244+J244)&gt;300)</f>
        <v>0</v>
      </c>
      <c r="AB244" s="180">
        <f>IF(AA244=TRUE,1,0)</f>
        <v>0</v>
      </c>
      <c r="AC244" s="173" t="b">
        <f>AND(E244=Zusammenstellung!$C$14,(I244+J244)&lt;=300)</f>
        <v>0</v>
      </c>
      <c r="AD244" s="180">
        <f>IF(AC244=TRUE,1,0)</f>
        <v>0</v>
      </c>
      <c r="AE244" s="173" t="b">
        <f>AND(E244=Zusammenstellung!$C$14,J244&gt;0)</f>
        <v>0</v>
      </c>
      <c r="AF244" s="180">
        <f>IF(AE244=TRUE,1,0)</f>
        <v>0</v>
      </c>
      <c r="AG244" s="173" t="b">
        <f>AND(E244=Zusammenstellung!$C$14,N244="ja")</f>
        <v>0</v>
      </c>
      <c r="AH244" s="180">
        <f>IF(AG244=TRUE,1,0)</f>
        <v>0</v>
      </c>
      <c r="AI244" s="173" t="b">
        <f>AND(E244=Zusammenstellung!$D$14,(I244+J244)&gt;300)</f>
        <v>0</v>
      </c>
      <c r="AJ244" s="180">
        <f>IF(AI244=TRUE,1,0)</f>
        <v>0</v>
      </c>
      <c r="AK244" s="173" t="b">
        <f>AND(E244=Zusammenstellung!$D$14,(I244+J244)&lt;=300)</f>
        <v>0</v>
      </c>
      <c r="AL244" s="180">
        <f>IF(AK244=TRUE,1,0)</f>
        <v>0</v>
      </c>
      <c r="AM244" s="173" t="b">
        <f>AND(E244=Zusammenstellung!$D$14,J244&gt;0)</f>
        <v>0</v>
      </c>
      <c r="AN244" s="180">
        <f>IF(AM244=TRUE,1,0)</f>
        <v>0</v>
      </c>
      <c r="AO244" s="173" t="b">
        <f>AND(E244=Zusammenstellung!$D$14,N244="ja")</f>
        <v>0</v>
      </c>
      <c r="AP244" s="180">
        <f>IF(AO244=TRUE,1,0)</f>
        <v>0</v>
      </c>
      <c r="AQ244" s="173" t="b">
        <f>AND(E244=Zusammenstellung!$E$14,(I244+J244)&gt;300)</f>
        <v>0</v>
      </c>
      <c r="AR244" s="180">
        <f>IF(AQ244=TRUE,1,0)</f>
        <v>0</v>
      </c>
      <c r="AS244" s="173" t="b">
        <f>AND(E244=Zusammenstellung!$E$14,(I244+J244)&lt;=300)</f>
        <v>0</v>
      </c>
      <c r="AT244" s="180">
        <f>IF(AS244=TRUE,1,0)</f>
        <v>0</v>
      </c>
      <c r="AU244" s="173" t="b">
        <f>AND(E244=Zusammenstellung!$E$14,J244&gt;0)</f>
        <v>0</v>
      </c>
      <c r="AV244" s="180">
        <f>IF(AU244=TRUE,1,0)</f>
        <v>0</v>
      </c>
      <c r="AW244" s="173" t="b">
        <f>AND(E244=Zusammenstellung!$E$14,N244="ja")</f>
        <v>0</v>
      </c>
      <c r="AX244" s="180">
        <f>IF(AW244=TRUE,1,0)</f>
        <v>0</v>
      </c>
      <c r="AY244" s="173" t="b">
        <f>AND(E244=Zusammenstellung!$F$14,(I244+J244)&gt;300)</f>
        <v>0</v>
      </c>
      <c r="AZ244" s="180">
        <f>IF(AY244=TRUE,1,0)</f>
        <v>0</v>
      </c>
      <c r="BA244" s="173" t="b">
        <f>AND(E244=Zusammenstellung!$F$14,(I244+J244)&lt;=300)</f>
        <v>0</v>
      </c>
      <c r="BB244" s="180">
        <f>IF(BA244=TRUE,1,0)</f>
        <v>0</v>
      </c>
      <c r="BC244" s="173" t="b">
        <f>AND(E244=Zusammenstellung!$F$14,J244&gt;0)</f>
        <v>0</v>
      </c>
      <c r="BD244" s="180">
        <f>IF(BC244=TRUE,1,0)</f>
        <v>0</v>
      </c>
      <c r="BE244" s="173" t="b">
        <f>AND(E244=Zusammenstellung!$F$14,N244="ja")</f>
        <v>0</v>
      </c>
      <c r="BF244" s="180">
        <f>IF(BE244=TRUE,1,0)</f>
        <v>0</v>
      </c>
      <c r="BG244" s="173" t="b">
        <f>AND(E244=Zusammenstellung!$G$14,(I244+J244)&gt;300)</f>
        <v>0</v>
      </c>
      <c r="BH244" s="180">
        <f>IF(BG244=TRUE,1,0)</f>
        <v>0</v>
      </c>
      <c r="BI244" s="173" t="b">
        <f>AND(E244=Zusammenstellung!$G$14,(I244+J244)&lt;=300)</f>
        <v>0</v>
      </c>
      <c r="BJ244" s="180">
        <f>IF(BI244=TRUE,1,0)</f>
        <v>0</v>
      </c>
      <c r="BK244" s="173" t="b">
        <f>AND(E244=Zusammenstellung!$G$14,J244&gt;0)</f>
        <v>0</v>
      </c>
      <c r="BL244" s="180">
        <f>IF(BK244=TRUE,1,0)</f>
        <v>0</v>
      </c>
      <c r="BM244" s="173" t="b">
        <f>AND(E244=Zusammenstellung!$G$14,N244="ja")</f>
        <v>0</v>
      </c>
      <c r="BN244" s="180">
        <f>IF(BM244=TRUE,1,0)</f>
        <v>0</v>
      </c>
      <c r="BO244" s="186">
        <f>IF(M244="ja",1,0)</f>
        <v>0</v>
      </c>
    </row>
    <row r="245" spans="2:67" ht="9.75" customHeight="1">
      <c r="B245" s="187"/>
      <c r="C245" s="188"/>
      <c r="D245" s="189"/>
      <c r="E245" s="21"/>
      <c r="F245" s="189"/>
      <c r="G245" s="190"/>
      <c r="H245" s="191"/>
      <c r="I245" s="192"/>
      <c r="J245" s="193"/>
      <c r="K245" s="193"/>
      <c r="L245" s="192"/>
      <c r="M245" s="167"/>
      <c r="N245" s="167"/>
      <c r="O245" s="194"/>
      <c r="P245" s="195"/>
      <c r="S245" s="173"/>
      <c r="T245" s="180"/>
      <c r="U245" s="173"/>
      <c r="V245" s="180"/>
      <c r="W245" s="173"/>
      <c r="X245" s="180"/>
      <c r="Y245" s="173"/>
      <c r="Z245" s="180"/>
      <c r="AA245" s="173"/>
      <c r="AB245" s="180"/>
      <c r="AC245" s="173"/>
      <c r="AD245" s="180"/>
      <c r="AE245" s="173"/>
      <c r="AF245" s="180"/>
      <c r="AG245" s="173"/>
      <c r="AH245" s="180"/>
      <c r="AI245" s="173"/>
      <c r="AJ245" s="180"/>
      <c r="AK245" s="173"/>
      <c r="AL245" s="180"/>
      <c r="AM245" s="173"/>
      <c r="AN245" s="180"/>
      <c r="AO245" s="173"/>
      <c r="AP245" s="180"/>
      <c r="AQ245" s="173"/>
      <c r="AR245" s="180"/>
      <c r="AS245" s="173"/>
      <c r="AT245" s="180"/>
      <c r="AU245" s="173"/>
      <c r="AV245" s="180"/>
      <c r="AW245" s="173"/>
      <c r="AX245" s="180"/>
      <c r="AY245" s="173"/>
      <c r="AZ245" s="180"/>
      <c r="BA245" s="173"/>
      <c r="BB245" s="180"/>
      <c r="BC245" s="173"/>
      <c r="BD245" s="180"/>
      <c r="BE245" s="173"/>
      <c r="BF245" s="180"/>
      <c r="BG245" s="173"/>
      <c r="BH245" s="180"/>
      <c r="BI245" s="173"/>
      <c r="BJ245" s="180"/>
      <c r="BK245" s="173"/>
      <c r="BL245" s="180"/>
      <c r="BM245" s="173"/>
      <c r="BN245" s="180"/>
      <c r="BO245" s="186"/>
    </row>
    <row r="246" spans="2:67" ht="9.75" customHeight="1">
      <c r="B246" s="187">
        <v>82</v>
      </c>
      <c r="C246" s="188"/>
      <c r="D246" s="189"/>
      <c r="E246" s="20"/>
      <c r="F246" s="189"/>
      <c r="G246" s="190"/>
      <c r="H246" s="191"/>
      <c r="I246" s="192"/>
      <c r="J246" s="193">
        <v>0</v>
      </c>
      <c r="K246" s="193">
        <v>0</v>
      </c>
      <c r="L246" s="192"/>
      <c r="M246" s="167" t="s">
        <v>26</v>
      </c>
      <c r="N246" s="167" t="s">
        <v>26</v>
      </c>
      <c r="O246" s="194"/>
      <c r="P246" s="195">
        <f>P244+1</f>
        <v>82</v>
      </c>
      <c r="S246" s="173" t="b">
        <f>AND(E246=Zusammenstellung!$B$14,(I246+J246)&gt;300)</f>
        <v>0</v>
      </c>
      <c r="T246" s="180">
        <f>IF(S246=TRUE,1,0)</f>
        <v>0</v>
      </c>
      <c r="U246" s="173" t="b">
        <f>AND(E246=Zusammenstellung!$B$14,(I246+J246)&lt;=300)</f>
        <v>0</v>
      </c>
      <c r="V246" s="180">
        <f>IF(U246=TRUE,1,0)</f>
        <v>0</v>
      </c>
      <c r="W246" s="173" t="b">
        <f>AND(E246=Zusammenstellung!$B$14,J246&gt;0)</f>
        <v>0</v>
      </c>
      <c r="X246" s="180">
        <f>IF(W246=TRUE,1,0)</f>
        <v>0</v>
      </c>
      <c r="Y246" s="173" t="b">
        <f>AND(E246=Zusammenstellung!$B$14,N246="ja")</f>
        <v>0</v>
      </c>
      <c r="Z246" s="180">
        <f>IF(Y246=TRUE,1,0)</f>
        <v>0</v>
      </c>
      <c r="AA246" s="173" t="b">
        <f>AND(E246=Zusammenstellung!$C$14,(I246+J246)&gt;300)</f>
        <v>0</v>
      </c>
      <c r="AB246" s="180">
        <f>IF(AA246=TRUE,1,0)</f>
        <v>0</v>
      </c>
      <c r="AC246" s="173" t="b">
        <f>AND(E246=Zusammenstellung!$C$14,(I246+J246)&lt;=300)</f>
        <v>0</v>
      </c>
      <c r="AD246" s="180">
        <f>IF(AC246=TRUE,1,0)</f>
        <v>0</v>
      </c>
      <c r="AE246" s="173" t="b">
        <f>AND(E246=Zusammenstellung!$C$14,J246&gt;0)</f>
        <v>0</v>
      </c>
      <c r="AF246" s="180">
        <f>IF(AE246=TRUE,1,0)</f>
        <v>0</v>
      </c>
      <c r="AG246" s="173" t="b">
        <f>AND(E246=Zusammenstellung!$C$14,N246="ja")</f>
        <v>0</v>
      </c>
      <c r="AH246" s="180">
        <f>IF(AG246=TRUE,1,0)</f>
        <v>0</v>
      </c>
      <c r="AI246" s="173" t="b">
        <f>AND(E246=Zusammenstellung!$D$14,(I246+J246)&gt;300)</f>
        <v>0</v>
      </c>
      <c r="AJ246" s="180">
        <f>IF(AI246=TRUE,1,0)</f>
        <v>0</v>
      </c>
      <c r="AK246" s="173" t="b">
        <f>AND(E246=Zusammenstellung!$D$14,(I246+J246)&lt;=300)</f>
        <v>0</v>
      </c>
      <c r="AL246" s="180">
        <f>IF(AK246=TRUE,1,0)</f>
        <v>0</v>
      </c>
      <c r="AM246" s="173" t="b">
        <f>AND(E246=Zusammenstellung!$D$14,J246&gt;0)</f>
        <v>0</v>
      </c>
      <c r="AN246" s="180">
        <f>IF(AM246=TRUE,1,0)</f>
        <v>0</v>
      </c>
      <c r="AO246" s="173" t="b">
        <f>AND(E246=Zusammenstellung!$D$14,N246="ja")</f>
        <v>0</v>
      </c>
      <c r="AP246" s="180">
        <f>IF(AO246=TRUE,1,0)</f>
        <v>0</v>
      </c>
      <c r="AQ246" s="173" t="b">
        <f>AND(E246=Zusammenstellung!$E$14,(I246+J246)&gt;300)</f>
        <v>0</v>
      </c>
      <c r="AR246" s="180">
        <f>IF(AQ246=TRUE,1,0)</f>
        <v>0</v>
      </c>
      <c r="AS246" s="173" t="b">
        <f>AND(E246=Zusammenstellung!$E$14,(I246+J246)&lt;=300)</f>
        <v>0</v>
      </c>
      <c r="AT246" s="180">
        <f>IF(AS246=TRUE,1,0)</f>
        <v>0</v>
      </c>
      <c r="AU246" s="173" t="b">
        <f>AND(E246=Zusammenstellung!$E$14,J246&gt;0)</f>
        <v>0</v>
      </c>
      <c r="AV246" s="180">
        <f>IF(AU246=TRUE,1,0)</f>
        <v>0</v>
      </c>
      <c r="AW246" s="173" t="b">
        <f>AND(E246=Zusammenstellung!$E$14,N246="ja")</f>
        <v>0</v>
      </c>
      <c r="AX246" s="180">
        <f>IF(AW246=TRUE,1,0)</f>
        <v>0</v>
      </c>
      <c r="AY246" s="173" t="b">
        <f>AND(E246=Zusammenstellung!$F$14,(I246+J246)&gt;300)</f>
        <v>0</v>
      </c>
      <c r="AZ246" s="180">
        <f>IF(AY246=TRUE,1,0)</f>
        <v>0</v>
      </c>
      <c r="BA246" s="173" t="b">
        <f>AND(E246=Zusammenstellung!$F$14,(I246+J246)&lt;=300)</f>
        <v>0</v>
      </c>
      <c r="BB246" s="180">
        <f>IF(BA246=TRUE,1,0)</f>
        <v>0</v>
      </c>
      <c r="BC246" s="173" t="b">
        <f>AND(E246=Zusammenstellung!$F$14,J246&gt;0)</f>
        <v>0</v>
      </c>
      <c r="BD246" s="180">
        <f>IF(BC246=TRUE,1,0)</f>
        <v>0</v>
      </c>
      <c r="BE246" s="173" t="b">
        <f>AND(E246=Zusammenstellung!$F$14,N246="ja")</f>
        <v>0</v>
      </c>
      <c r="BF246" s="180">
        <f>IF(BE246=TRUE,1,0)</f>
        <v>0</v>
      </c>
      <c r="BG246" s="173" t="b">
        <f>AND(E246=Zusammenstellung!$G$14,(I246+J246)&gt;300)</f>
        <v>0</v>
      </c>
      <c r="BH246" s="180">
        <f>IF(BG246=TRUE,1,0)</f>
        <v>0</v>
      </c>
      <c r="BI246" s="173" t="b">
        <f>AND(E246=Zusammenstellung!$G$14,(I246+J246)&lt;=300)</f>
        <v>0</v>
      </c>
      <c r="BJ246" s="180">
        <f>IF(BI246=TRUE,1,0)</f>
        <v>0</v>
      </c>
      <c r="BK246" s="173" t="b">
        <f>AND(E246=Zusammenstellung!$G$14,J246&gt;0)</f>
        <v>0</v>
      </c>
      <c r="BL246" s="180">
        <f>IF(BK246=TRUE,1,0)</f>
        <v>0</v>
      </c>
      <c r="BM246" s="173" t="b">
        <f>AND(E246=Zusammenstellung!$G$14,N246="ja")</f>
        <v>0</v>
      </c>
      <c r="BN246" s="180">
        <f>IF(BM246=TRUE,1,0)</f>
        <v>0</v>
      </c>
      <c r="BO246" s="186">
        <f>IF(M246="ja",1,0)</f>
        <v>0</v>
      </c>
    </row>
    <row r="247" spans="2:67" ht="9.75" customHeight="1">
      <c r="B247" s="187"/>
      <c r="C247" s="188"/>
      <c r="D247" s="189"/>
      <c r="E247" s="21"/>
      <c r="F247" s="189"/>
      <c r="G247" s="190"/>
      <c r="H247" s="191"/>
      <c r="I247" s="192"/>
      <c r="J247" s="193"/>
      <c r="K247" s="193"/>
      <c r="L247" s="192"/>
      <c r="M247" s="167"/>
      <c r="N247" s="167"/>
      <c r="O247" s="194"/>
      <c r="P247" s="195"/>
      <c r="S247" s="173"/>
      <c r="T247" s="180"/>
      <c r="U247" s="173"/>
      <c r="V247" s="180"/>
      <c r="W247" s="173"/>
      <c r="X247" s="180"/>
      <c r="Y247" s="173"/>
      <c r="Z247" s="180"/>
      <c r="AA247" s="173"/>
      <c r="AB247" s="180"/>
      <c r="AC247" s="173"/>
      <c r="AD247" s="180"/>
      <c r="AE247" s="173"/>
      <c r="AF247" s="180"/>
      <c r="AG247" s="173"/>
      <c r="AH247" s="180"/>
      <c r="AI247" s="173"/>
      <c r="AJ247" s="180"/>
      <c r="AK247" s="173"/>
      <c r="AL247" s="180"/>
      <c r="AM247" s="173"/>
      <c r="AN247" s="180"/>
      <c r="AO247" s="173"/>
      <c r="AP247" s="180"/>
      <c r="AQ247" s="173"/>
      <c r="AR247" s="180"/>
      <c r="AS247" s="173"/>
      <c r="AT247" s="180"/>
      <c r="AU247" s="173"/>
      <c r="AV247" s="180"/>
      <c r="AW247" s="173"/>
      <c r="AX247" s="180"/>
      <c r="AY247" s="173"/>
      <c r="AZ247" s="180"/>
      <c r="BA247" s="173"/>
      <c r="BB247" s="180"/>
      <c r="BC247" s="173"/>
      <c r="BD247" s="180"/>
      <c r="BE247" s="173"/>
      <c r="BF247" s="180"/>
      <c r="BG247" s="173"/>
      <c r="BH247" s="180"/>
      <c r="BI247" s="173"/>
      <c r="BJ247" s="180"/>
      <c r="BK247" s="173"/>
      <c r="BL247" s="180"/>
      <c r="BM247" s="173"/>
      <c r="BN247" s="180"/>
      <c r="BO247" s="186"/>
    </row>
    <row r="248" spans="2:67" ht="9.75" customHeight="1">
      <c r="B248" s="187">
        <v>83</v>
      </c>
      <c r="C248" s="188"/>
      <c r="D248" s="189"/>
      <c r="E248" s="20"/>
      <c r="F248" s="189"/>
      <c r="G248" s="190"/>
      <c r="H248" s="191"/>
      <c r="I248" s="192"/>
      <c r="J248" s="193">
        <v>0</v>
      </c>
      <c r="K248" s="193">
        <v>0</v>
      </c>
      <c r="L248" s="192"/>
      <c r="M248" s="167" t="s">
        <v>26</v>
      </c>
      <c r="N248" s="167" t="s">
        <v>26</v>
      </c>
      <c r="O248" s="194"/>
      <c r="P248" s="195">
        <f>P246+1</f>
        <v>83</v>
      </c>
      <c r="S248" s="173" t="b">
        <f>AND(E248=Zusammenstellung!$B$14,(I248+J248)&gt;300)</f>
        <v>0</v>
      </c>
      <c r="T248" s="180">
        <f>IF(S248=TRUE,1,0)</f>
        <v>0</v>
      </c>
      <c r="U248" s="173" t="b">
        <f>AND(E248=Zusammenstellung!$B$14,(I248+J248)&lt;=300)</f>
        <v>0</v>
      </c>
      <c r="V248" s="180">
        <f>IF(U248=TRUE,1,0)</f>
        <v>0</v>
      </c>
      <c r="W248" s="173" t="b">
        <f>AND(E248=Zusammenstellung!$B$14,J248&gt;0)</f>
        <v>0</v>
      </c>
      <c r="X248" s="180">
        <f>IF(W248=TRUE,1,0)</f>
        <v>0</v>
      </c>
      <c r="Y248" s="173" t="b">
        <f>AND(E248=Zusammenstellung!$B$14,N248="ja")</f>
        <v>0</v>
      </c>
      <c r="Z248" s="180">
        <f>IF(Y248=TRUE,1,0)</f>
        <v>0</v>
      </c>
      <c r="AA248" s="173" t="b">
        <f>AND(E248=Zusammenstellung!$C$14,(I248+J248)&gt;300)</f>
        <v>0</v>
      </c>
      <c r="AB248" s="180">
        <f>IF(AA248=TRUE,1,0)</f>
        <v>0</v>
      </c>
      <c r="AC248" s="173" t="b">
        <f>AND(E248=Zusammenstellung!$C$14,(I248+J248)&lt;=300)</f>
        <v>0</v>
      </c>
      <c r="AD248" s="180">
        <f>IF(AC248=TRUE,1,0)</f>
        <v>0</v>
      </c>
      <c r="AE248" s="173" t="b">
        <f>AND(E248=Zusammenstellung!$C$14,J248&gt;0)</f>
        <v>0</v>
      </c>
      <c r="AF248" s="180">
        <f>IF(AE248=TRUE,1,0)</f>
        <v>0</v>
      </c>
      <c r="AG248" s="173" t="b">
        <f>AND(E248=Zusammenstellung!$C$14,N248="ja")</f>
        <v>0</v>
      </c>
      <c r="AH248" s="180">
        <f>IF(AG248=TRUE,1,0)</f>
        <v>0</v>
      </c>
      <c r="AI248" s="173" t="b">
        <f>AND(E248=Zusammenstellung!$D$14,(I248+J248)&gt;300)</f>
        <v>0</v>
      </c>
      <c r="AJ248" s="180">
        <f>IF(AI248=TRUE,1,0)</f>
        <v>0</v>
      </c>
      <c r="AK248" s="173" t="b">
        <f>AND(E248=Zusammenstellung!$D$14,(I248+J248)&lt;=300)</f>
        <v>0</v>
      </c>
      <c r="AL248" s="180">
        <f>IF(AK248=TRUE,1,0)</f>
        <v>0</v>
      </c>
      <c r="AM248" s="173" t="b">
        <f>AND(E248=Zusammenstellung!$D$14,J248&gt;0)</f>
        <v>0</v>
      </c>
      <c r="AN248" s="180">
        <f>IF(AM248=TRUE,1,0)</f>
        <v>0</v>
      </c>
      <c r="AO248" s="173" t="b">
        <f>AND(E248=Zusammenstellung!$D$14,N248="ja")</f>
        <v>0</v>
      </c>
      <c r="AP248" s="180">
        <f>IF(AO248=TRUE,1,0)</f>
        <v>0</v>
      </c>
      <c r="AQ248" s="173" t="b">
        <f>AND(E248=Zusammenstellung!$E$14,(I248+J248)&gt;300)</f>
        <v>0</v>
      </c>
      <c r="AR248" s="180">
        <f>IF(AQ248=TRUE,1,0)</f>
        <v>0</v>
      </c>
      <c r="AS248" s="173" t="b">
        <f>AND(E248=Zusammenstellung!$E$14,(I248+J248)&lt;=300)</f>
        <v>0</v>
      </c>
      <c r="AT248" s="180">
        <f>IF(AS248=TRUE,1,0)</f>
        <v>0</v>
      </c>
      <c r="AU248" s="173" t="b">
        <f>AND(E248=Zusammenstellung!$E$14,J248&gt;0)</f>
        <v>0</v>
      </c>
      <c r="AV248" s="180">
        <f>IF(AU248=TRUE,1,0)</f>
        <v>0</v>
      </c>
      <c r="AW248" s="173" t="b">
        <f>AND(E248=Zusammenstellung!$E$14,N248="ja")</f>
        <v>0</v>
      </c>
      <c r="AX248" s="180">
        <f>IF(AW248=TRUE,1,0)</f>
        <v>0</v>
      </c>
      <c r="AY248" s="173" t="b">
        <f>AND(E248=Zusammenstellung!$F$14,(I248+J248)&gt;300)</f>
        <v>0</v>
      </c>
      <c r="AZ248" s="180">
        <f>IF(AY248=TRUE,1,0)</f>
        <v>0</v>
      </c>
      <c r="BA248" s="173" t="b">
        <f>AND(E248=Zusammenstellung!$F$14,(I248+J248)&lt;=300)</f>
        <v>0</v>
      </c>
      <c r="BB248" s="180">
        <f>IF(BA248=TRUE,1,0)</f>
        <v>0</v>
      </c>
      <c r="BC248" s="173" t="b">
        <f>AND(E248=Zusammenstellung!$F$14,J248&gt;0)</f>
        <v>0</v>
      </c>
      <c r="BD248" s="180">
        <f>IF(BC248=TRUE,1,0)</f>
        <v>0</v>
      </c>
      <c r="BE248" s="173" t="b">
        <f>AND(E248=Zusammenstellung!$F$14,N248="ja")</f>
        <v>0</v>
      </c>
      <c r="BF248" s="180">
        <f>IF(BE248=TRUE,1,0)</f>
        <v>0</v>
      </c>
      <c r="BG248" s="173" t="b">
        <f>AND(E248=Zusammenstellung!$G$14,(I248+J248)&gt;300)</f>
        <v>0</v>
      </c>
      <c r="BH248" s="180">
        <f>IF(BG248=TRUE,1,0)</f>
        <v>0</v>
      </c>
      <c r="BI248" s="173" t="b">
        <f>AND(E248=Zusammenstellung!$G$14,(I248+J248)&lt;=300)</f>
        <v>0</v>
      </c>
      <c r="BJ248" s="180">
        <f>IF(BI248=TRUE,1,0)</f>
        <v>0</v>
      </c>
      <c r="BK248" s="173" t="b">
        <f>AND(E248=Zusammenstellung!$G$14,J248&gt;0)</f>
        <v>0</v>
      </c>
      <c r="BL248" s="180">
        <f>IF(BK248=TRUE,1,0)</f>
        <v>0</v>
      </c>
      <c r="BM248" s="173" t="b">
        <f>AND(E248=Zusammenstellung!$G$14,N248="ja")</f>
        <v>0</v>
      </c>
      <c r="BN248" s="180">
        <f>IF(BM248=TRUE,1,0)</f>
        <v>0</v>
      </c>
      <c r="BO248" s="186">
        <f>IF(M248="ja",1,0)</f>
        <v>0</v>
      </c>
    </row>
    <row r="249" spans="2:67" ht="9.75" customHeight="1">
      <c r="B249" s="187"/>
      <c r="C249" s="188"/>
      <c r="D249" s="189"/>
      <c r="E249" s="21"/>
      <c r="F249" s="189"/>
      <c r="G249" s="190"/>
      <c r="H249" s="191"/>
      <c r="I249" s="192"/>
      <c r="J249" s="193"/>
      <c r="K249" s="193"/>
      <c r="L249" s="192"/>
      <c r="M249" s="167"/>
      <c r="N249" s="167"/>
      <c r="O249" s="194"/>
      <c r="P249" s="195"/>
      <c r="S249" s="173"/>
      <c r="T249" s="180"/>
      <c r="U249" s="173"/>
      <c r="V249" s="180"/>
      <c r="W249" s="173"/>
      <c r="X249" s="180"/>
      <c r="Y249" s="173"/>
      <c r="Z249" s="180"/>
      <c r="AA249" s="173"/>
      <c r="AB249" s="180"/>
      <c r="AC249" s="173"/>
      <c r="AD249" s="180"/>
      <c r="AE249" s="173"/>
      <c r="AF249" s="180"/>
      <c r="AG249" s="173"/>
      <c r="AH249" s="180"/>
      <c r="AI249" s="173"/>
      <c r="AJ249" s="180"/>
      <c r="AK249" s="173"/>
      <c r="AL249" s="180"/>
      <c r="AM249" s="173"/>
      <c r="AN249" s="180"/>
      <c r="AO249" s="173"/>
      <c r="AP249" s="180"/>
      <c r="AQ249" s="173"/>
      <c r="AR249" s="180"/>
      <c r="AS249" s="173"/>
      <c r="AT249" s="180"/>
      <c r="AU249" s="173"/>
      <c r="AV249" s="180"/>
      <c r="AW249" s="173"/>
      <c r="AX249" s="180"/>
      <c r="AY249" s="173"/>
      <c r="AZ249" s="180"/>
      <c r="BA249" s="173"/>
      <c r="BB249" s="180"/>
      <c r="BC249" s="173"/>
      <c r="BD249" s="180"/>
      <c r="BE249" s="173"/>
      <c r="BF249" s="180"/>
      <c r="BG249" s="173"/>
      <c r="BH249" s="180"/>
      <c r="BI249" s="173"/>
      <c r="BJ249" s="180"/>
      <c r="BK249" s="173"/>
      <c r="BL249" s="180"/>
      <c r="BM249" s="173"/>
      <c r="BN249" s="180"/>
      <c r="BO249" s="186"/>
    </row>
    <row r="250" spans="2:67" ht="9.75" customHeight="1">
      <c r="B250" s="187">
        <v>84</v>
      </c>
      <c r="C250" s="188"/>
      <c r="D250" s="189"/>
      <c r="E250" s="20"/>
      <c r="F250" s="189"/>
      <c r="G250" s="190"/>
      <c r="H250" s="191"/>
      <c r="I250" s="192"/>
      <c r="J250" s="193">
        <v>0</v>
      </c>
      <c r="K250" s="193">
        <v>0</v>
      </c>
      <c r="L250" s="192"/>
      <c r="M250" s="167" t="s">
        <v>26</v>
      </c>
      <c r="N250" s="167" t="s">
        <v>26</v>
      </c>
      <c r="O250" s="194"/>
      <c r="P250" s="195">
        <f>P248+1</f>
        <v>84</v>
      </c>
      <c r="S250" s="173" t="b">
        <f>AND(E250=Zusammenstellung!$B$14,(I250+J250)&gt;300)</f>
        <v>0</v>
      </c>
      <c r="T250" s="180">
        <f>IF(S250=TRUE,1,0)</f>
        <v>0</v>
      </c>
      <c r="U250" s="173" t="b">
        <f>AND(E250=Zusammenstellung!$B$14,(I250+J250)&lt;=300)</f>
        <v>0</v>
      </c>
      <c r="V250" s="180">
        <f>IF(U250=TRUE,1,0)</f>
        <v>0</v>
      </c>
      <c r="W250" s="173" t="b">
        <f>AND(E250=Zusammenstellung!$B$14,J250&gt;0)</f>
        <v>0</v>
      </c>
      <c r="X250" s="180">
        <f>IF(W250=TRUE,1,0)</f>
        <v>0</v>
      </c>
      <c r="Y250" s="173" t="b">
        <f>AND(E250=Zusammenstellung!$B$14,N250="ja")</f>
        <v>0</v>
      </c>
      <c r="Z250" s="180">
        <f>IF(Y250=TRUE,1,0)</f>
        <v>0</v>
      </c>
      <c r="AA250" s="173" t="b">
        <f>AND(E250=Zusammenstellung!$C$14,(I250+J250)&gt;300)</f>
        <v>0</v>
      </c>
      <c r="AB250" s="180">
        <f>IF(AA250=TRUE,1,0)</f>
        <v>0</v>
      </c>
      <c r="AC250" s="173" t="b">
        <f>AND(E250=Zusammenstellung!$C$14,(I250+J250)&lt;=300)</f>
        <v>0</v>
      </c>
      <c r="AD250" s="180">
        <f>IF(AC250=TRUE,1,0)</f>
        <v>0</v>
      </c>
      <c r="AE250" s="173" t="b">
        <f>AND(E250=Zusammenstellung!$C$14,J250&gt;0)</f>
        <v>0</v>
      </c>
      <c r="AF250" s="180">
        <f>IF(AE250=TRUE,1,0)</f>
        <v>0</v>
      </c>
      <c r="AG250" s="173" t="b">
        <f>AND(E250=Zusammenstellung!$C$14,N250="ja")</f>
        <v>0</v>
      </c>
      <c r="AH250" s="180">
        <f>IF(AG250=TRUE,1,0)</f>
        <v>0</v>
      </c>
      <c r="AI250" s="173" t="b">
        <f>AND(E250=Zusammenstellung!$D$14,(I250+J250)&gt;300)</f>
        <v>0</v>
      </c>
      <c r="AJ250" s="180">
        <f>IF(AI250=TRUE,1,0)</f>
        <v>0</v>
      </c>
      <c r="AK250" s="173" t="b">
        <f>AND(E250=Zusammenstellung!$D$14,(I250+J250)&lt;=300)</f>
        <v>0</v>
      </c>
      <c r="AL250" s="180">
        <f>IF(AK250=TRUE,1,0)</f>
        <v>0</v>
      </c>
      <c r="AM250" s="173" t="b">
        <f>AND(E250=Zusammenstellung!$D$14,J250&gt;0)</f>
        <v>0</v>
      </c>
      <c r="AN250" s="180">
        <f>IF(AM250=TRUE,1,0)</f>
        <v>0</v>
      </c>
      <c r="AO250" s="173" t="b">
        <f>AND(E250=Zusammenstellung!$D$14,N250="ja")</f>
        <v>0</v>
      </c>
      <c r="AP250" s="180">
        <f>IF(AO250=TRUE,1,0)</f>
        <v>0</v>
      </c>
      <c r="AQ250" s="173" t="b">
        <f>AND(E250=Zusammenstellung!$E$14,(I250+J250)&gt;300)</f>
        <v>0</v>
      </c>
      <c r="AR250" s="180">
        <f>IF(AQ250=TRUE,1,0)</f>
        <v>0</v>
      </c>
      <c r="AS250" s="173" t="b">
        <f>AND(E250=Zusammenstellung!$E$14,(I250+J250)&lt;=300)</f>
        <v>0</v>
      </c>
      <c r="AT250" s="180">
        <f>IF(AS250=TRUE,1,0)</f>
        <v>0</v>
      </c>
      <c r="AU250" s="173" t="b">
        <f>AND(E250=Zusammenstellung!$E$14,J250&gt;0)</f>
        <v>0</v>
      </c>
      <c r="AV250" s="180">
        <f>IF(AU250=TRUE,1,0)</f>
        <v>0</v>
      </c>
      <c r="AW250" s="173" t="b">
        <f>AND(E250=Zusammenstellung!$E$14,N250="ja")</f>
        <v>0</v>
      </c>
      <c r="AX250" s="180">
        <f>IF(AW250=TRUE,1,0)</f>
        <v>0</v>
      </c>
      <c r="AY250" s="173" t="b">
        <f>AND(E250=Zusammenstellung!$F$14,(I250+J250)&gt;300)</f>
        <v>0</v>
      </c>
      <c r="AZ250" s="180">
        <f>IF(AY250=TRUE,1,0)</f>
        <v>0</v>
      </c>
      <c r="BA250" s="173" t="b">
        <f>AND(E250=Zusammenstellung!$F$14,(I250+J250)&lt;=300)</f>
        <v>0</v>
      </c>
      <c r="BB250" s="180">
        <f>IF(BA250=TRUE,1,0)</f>
        <v>0</v>
      </c>
      <c r="BC250" s="173" t="b">
        <f>AND(E250=Zusammenstellung!$F$14,J250&gt;0)</f>
        <v>0</v>
      </c>
      <c r="BD250" s="180">
        <f>IF(BC250=TRUE,1,0)</f>
        <v>0</v>
      </c>
      <c r="BE250" s="173" t="b">
        <f>AND(E250=Zusammenstellung!$F$14,N250="ja")</f>
        <v>0</v>
      </c>
      <c r="BF250" s="180">
        <f>IF(BE250=TRUE,1,0)</f>
        <v>0</v>
      </c>
      <c r="BG250" s="173" t="b">
        <f>AND(E250=Zusammenstellung!$G$14,(I250+J250)&gt;300)</f>
        <v>0</v>
      </c>
      <c r="BH250" s="180">
        <f>IF(BG250=TRUE,1,0)</f>
        <v>0</v>
      </c>
      <c r="BI250" s="173" t="b">
        <f>AND(E250=Zusammenstellung!$G$14,(I250+J250)&lt;=300)</f>
        <v>0</v>
      </c>
      <c r="BJ250" s="180">
        <f>IF(BI250=TRUE,1,0)</f>
        <v>0</v>
      </c>
      <c r="BK250" s="173" t="b">
        <f>AND(E250=Zusammenstellung!$G$14,J250&gt;0)</f>
        <v>0</v>
      </c>
      <c r="BL250" s="180">
        <f>IF(BK250=TRUE,1,0)</f>
        <v>0</v>
      </c>
      <c r="BM250" s="173" t="b">
        <f>AND(E250=Zusammenstellung!$G$14,N250="ja")</f>
        <v>0</v>
      </c>
      <c r="BN250" s="180">
        <f>IF(BM250=TRUE,1,0)</f>
        <v>0</v>
      </c>
      <c r="BO250" s="186">
        <f>IF(M250="ja",1,0)</f>
        <v>0</v>
      </c>
    </row>
    <row r="251" spans="2:67" ht="9.75" customHeight="1">
      <c r="B251" s="187"/>
      <c r="C251" s="188"/>
      <c r="D251" s="189"/>
      <c r="E251" s="21"/>
      <c r="F251" s="189"/>
      <c r="G251" s="190"/>
      <c r="H251" s="191"/>
      <c r="I251" s="192"/>
      <c r="J251" s="193"/>
      <c r="K251" s="193"/>
      <c r="L251" s="192"/>
      <c r="M251" s="167"/>
      <c r="N251" s="167"/>
      <c r="O251" s="194"/>
      <c r="P251" s="195"/>
      <c r="S251" s="173"/>
      <c r="T251" s="180"/>
      <c r="U251" s="173"/>
      <c r="V251" s="180"/>
      <c r="W251" s="173"/>
      <c r="X251" s="180"/>
      <c r="Y251" s="173"/>
      <c r="Z251" s="180"/>
      <c r="AA251" s="173"/>
      <c r="AB251" s="180"/>
      <c r="AC251" s="173"/>
      <c r="AD251" s="180"/>
      <c r="AE251" s="173"/>
      <c r="AF251" s="180"/>
      <c r="AG251" s="173"/>
      <c r="AH251" s="180"/>
      <c r="AI251" s="173"/>
      <c r="AJ251" s="180"/>
      <c r="AK251" s="173"/>
      <c r="AL251" s="180"/>
      <c r="AM251" s="173"/>
      <c r="AN251" s="180"/>
      <c r="AO251" s="173"/>
      <c r="AP251" s="180"/>
      <c r="AQ251" s="173"/>
      <c r="AR251" s="180"/>
      <c r="AS251" s="173"/>
      <c r="AT251" s="180"/>
      <c r="AU251" s="173"/>
      <c r="AV251" s="180"/>
      <c r="AW251" s="173"/>
      <c r="AX251" s="180"/>
      <c r="AY251" s="173"/>
      <c r="AZ251" s="180"/>
      <c r="BA251" s="173"/>
      <c r="BB251" s="180"/>
      <c r="BC251" s="173"/>
      <c r="BD251" s="180"/>
      <c r="BE251" s="173"/>
      <c r="BF251" s="180"/>
      <c r="BG251" s="173"/>
      <c r="BH251" s="180"/>
      <c r="BI251" s="173"/>
      <c r="BJ251" s="180"/>
      <c r="BK251" s="173"/>
      <c r="BL251" s="180"/>
      <c r="BM251" s="173"/>
      <c r="BN251" s="180"/>
      <c r="BO251" s="186"/>
    </row>
    <row r="252" spans="2:67" ht="9.75" customHeight="1">
      <c r="B252" s="187">
        <v>85</v>
      </c>
      <c r="C252" s="188"/>
      <c r="D252" s="189"/>
      <c r="E252" s="20"/>
      <c r="F252" s="189"/>
      <c r="G252" s="190"/>
      <c r="H252" s="191"/>
      <c r="I252" s="192"/>
      <c r="J252" s="193">
        <v>0</v>
      </c>
      <c r="K252" s="193">
        <v>0</v>
      </c>
      <c r="L252" s="192"/>
      <c r="M252" s="167" t="s">
        <v>26</v>
      </c>
      <c r="N252" s="167" t="s">
        <v>26</v>
      </c>
      <c r="O252" s="194"/>
      <c r="P252" s="195">
        <f>P250+1</f>
        <v>85</v>
      </c>
      <c r="S252" s="173" t="b">
        <f>AND(E252=Zusammenstellung!$B$14,(I252+J252)&gt;300)</f>
        <v>0</v>
      </c>
      <c r="T252" s="180">
        <f>IF(S252=TRUE,1,0)</f>
        <v>0</v>
      </c>
      <c r="U252" s="173" t="b">
        <f>AND(E252=Zusammenstellung!$B$14,(I252+J252)&lt;=300)</f>
        <v>0</v>
      </c>
      <c r="V252" s="180">
        <f>IF(U252=TRUE,1,0)</f>
        <v>0</v>
      </c>
      <c r="W252" s="173" t="b">
        <f>AND(E252=Zusammenstellung!$B$14,J252&gt;0)</f>
        <v>0</v>
      </c>
      <c r="X252" s="180">
        <f>IF(W252=TRUE,1,0)</f>
        <v>0</v>
      </c>
      <c r="Y252" s="173" t="b">
        <f>AND(E252=Zusammenstellung!$B$14,N252="ja")</f>
        <v>0</v>
      </c>
      <c r="Z252" s="180">
        <f>IF(Y252=TRUE,1,0)</f>
        <v>0</v>
      </c>
      <c r="AA252" s="173" t="b">
        <f>AND(E252=Zusammenstellung!$C$14,(I252+J252)&gt;300)</f>
        <v>0</v>
      </c>
      <c r="AB252" s="180">
        <f>IF(AA252=TRUE,1,0)</f>
        <v>0</v>
      </c>
      <c r="AC252" s="173" t="b">
        <f>AND(E252=Zusammenstellung!$C$14,(I252+J252)&lt;=300)</f>
        <v>0</v>
      </c>
      <c r="AD252" s="180">
        <f>IF(AC252=TRUE,1,0)</f>
        <v>0</v>
      </c>
      <c r="AE252" s="173" t="b">
        <f>AND(E252=Zusammenstellung!$C$14,J252&gt;0)</f>
        <v>0</v>
      </c>
      <c r="AF252" s="180">
        <f>IF(AE252=TRUE,1,0)</f>
        <v>0</v>
      </c>
      <c r="AG252" s="173" t="b">
        <f>AND(E252=Zusammenstellung!$C$14,N252="ja")</f>
        <v>0</v>
      </c>
      <c r="AH252" s="180">
        <f>IF(AG252=TRUE,1,0)</f>
        <v>0</v>
      </c>
      <c r="AI252" s="173" t="b">
        <f>AND(E252=Zusammenstellung!$D$14,(I252+J252)&gt;300)</f>
        <v>0</v>
      </c>
      <c r="AJ252" s="180">
        <f>IF(AI252=TRUE,1,0)</f>
        <v>0</v>
      </c>
      <c r="AK252" s="173" t="b">
        <f>AND(E252=Zusammenstellung!$D$14,(I252+J252)&lt;=300)</f>
        <v>0</v>
      </c>
      <c r="AL252" s="180">
        <f>IF(AK252=TRUE,1,0)</f>
        <v>0</v>
      </c>
      <c r="AM252" s="173" t="b">
        <f>AND(E252=Zusammenstellung!$D$14,J252&gt;0)</f>
        <v>0</v>
      </c>
      <c r="AN252" s="180">
        <f>IF(AM252=TRUE,1,0)</f>
        <v>0</v>
      </c>
      <c r="AO252" s="173" t="b">
        <f>AND(E252=Zusammenstellung!$D$14,N252="ja")</f>
        <v>0</v>
      </c>
      <c r="AP252" s="180">
        <f>IF(AO252=TRUE,1,0)</f>
        <v>0</v>
      </c>
      <c r="AQ252" s="173" t="b">
        <f>AND(E252=Zusammenstellung!$E$14,(I252+J252)&gt;300)</f>
        <v>0</v>
      </c>
      <c r="AR252" s="180">
        <f>IF(AQ252=TRUE,1,0)</f>
        <v>0</v>
      </c>
      <c r="AS252" s="173" t="b">
        <f>AND(E252=Zusammenstellung!$E$14,(I252+J252)&lt;=300)</f>
        <v>0</v>
      </c>
      <c r="AT252" s="180">
        <f>IF(AS252=TRUE,1,0)</f>
        <v>0</v>
      </c>
      <c r="AU252" s="173" t="b">
        <f>AND(E252=Zusammenstellung!$E$14,J252&gt;0)</f>
        <v>0</v>
      </c>
      <c r="AV252" s="180">
        <f>IF(AU252=TRUE,1,0)</f>
        <v>0</v>
      </c>
      <c r="AW252" s="173" t="b">
        <f>AND(E252=Zusammenstellung!$E$14,N252="ja")</f>
        <v>0</v>
      </c>
      <c r="AX252" s="180">
        <f>IF(AW252=TRUE,1,0)</f>
        <v>0</v>
      </c>
      <c r="AY252" s="173" t="b">
        <f>AND(E252=Zusammenstellung!$F$14,(I252+J252)&gt;300)</f>
        <v>0</v>
      </c>
      <c r="AZ252" s="180">
        <f>IF(AY252=TRUE,1,0)</f>
        <v>0</v>
      </c>
      <c r="BA252" s="173" t="b">
        <f>AND(E252=Zusammenstellung!$F$14,(I252+J252)&lt;=300)</f>
        <v>0</v>
      </c>
      <c r="BB252" s="180">
        <f>IF(BA252=TRUE,1,0)</f>
        <v>0</v>
      </c>
      <c r="BC252" s="173" t="b">
        <f>AND(E252=Zusammenstellung!$F$14,J252&gt;0)</f>
        <v>0</v>
      </c>
      <c r="BD252" s="180">
        <f>IF(BC252=TRUE,1,0)</f>
        <v>0</v>
      </c>
      <c r="BE252" s="173" t="b">
        <f>AND(E252=Zusammenstellung!$F$14,N252="ja")</f>
        <v>0</v>
      </c>
      <c r="BF252" s="180">
        <f>IF(BE252=TRUE,1,0)</f>
        <v>0</v>
      </c>
      <c r="BG252" s="173" t="b">
        <f>AND(E252=Zusammenstellung!$G$14,(I252+J252)&gt;300)</f>
        <v>0</v>
      </c>
      <c r="BH252" s="180">
        <f>IF(BG252=TRUE,1,0)</f>
        <v>0</v>
      </c>
      <c r="BI252" s="173" t="b">
        <f>AND(E252=Zusammenstellung!$G$14,(I252+J252)&lt;=300)</f>
        <v>0</v>
      </c>
      <c r="BJ252" s="180">
        <f>IF(BI252=TRUE,1,0)</f>
        <v>0</v>
      </c>
      <c r="BK252" s="173" t="b">
        <f>AND(E252=Zusammenstellung!$G$14,J252&gt;0)</f>
        <v>0</v>
      </c>
      <c r="BL252" s="180">
        <f>IF(BK252=TRUE,1,0)</f>
        <v>0</v>
      </c>
      <c r="BM252" s="173" t="b">
        <f>AND(E252=Zusammenstellung!$G$14,N252="ja")</f>
        <v>0</v>
      </c>
      <c r="BN252" s="180">
        <f>IF(BM252=TRUE,1,0)</f>
        <v>0</v>
      </c>
      <c r="BO252" s="186">
        <f>IF(M252="ja",1,0)</f>
        <v>0</v>
      </c>
    </row>
    <row r="253" spans="2:67" ht="9.75" customHeight="1">
      <c r="B253" s="187"/>
      <c r="C253" s="188"/>
      <c r="D253" s="189"/>
      <c r="E253" s="21"/>
      <c r="F253" s="189"/>
      <c r="G253" s="190"/>
      <c r="H253" s="191"/>
      <c r="I253" s="192"/>
      <c r="J253" s="193"/>
      <c r="K253" s="193"/>
      <c r="L253" s="192"/>
      <c r="M253" s="167"/>
      <c r="N253" s="167"/>
      <c r="O253" s="194"/>
      <c r="P253" s="195"/>
      <c r="S253" s="173"/>
      <c r="T253" s="180"/>
      <c r="U253" s="173"/>
      <c r="V253" s="180"/>
      <c r="W253" s="173"/>
      <c r="X253" s="180"/>
      <c r="Y253" s="173"/>
      <c r="Z253" s="180"/>
      <c r="AA253" s="173"/>
      <c r="AB253" s="180"/>
      <c r="AC253" s="173"/>
      <c r="AD253" s="180"/>
      <c r="AE253" s="173"/>
      <c r="AF253" s="180"/>
      <c r="AG253" s="173"/>
      <c r="AH253" s="180"/>
      <c r="AI253" s="173"/>
      <c r="AJ253" s="180"/>
      <c r="AK253" s="173"/>
      <c r="AL253" s="180"/>
      <c r="AM253" s="173"/>
      <c r="AN253" s="180"/>
      <c r="AO253" s="173"/>
      <c r="AP253" s="180"/>
      <c r="AQ253" s="173"/>
      <c r="AR253" s="180"/>
      <c r="AS253" s="173"/>
      <c r="AT253" s="180"/>
      <c r="AU253" s="173"/>
      <c r="AV253" s="180"/>
      <c r="AW253" s="173"/>
      <c r="AX253" s="180"/>
      <c r="AY253" s="173"/>
      <c r="AZ253" s="180"/>
      <c r="BA253" s="173"/>
      <c r="BB253" s="180"/>
      <c r="BC253" s="173"/>
      <c r="BD253" s="180"/>
      <c r="BE253" s="173"/>
      <c r="BF253" s="180"/>
      <c r="BG253" s="173"/>
      <c r="BH253" s="180"/>
      <c r="BI253" s="173"/>
      <c r="BJ253" s="180"/>
      <c r="BK253" s="173"/>
      <c r="BL253" s="180"/>
      <c r="BM253" s="173"/>
      <c r="BN253" s="180"/>
      <c r="BO253" s="186"/>
    </row>
    <row r="254" spans="2:67" ht="9.75" customHeight="1">
      <c r="B254" s="187">
        <v>86</v>
      </c>
      <c r="C254" s="188"/>
      <c r="D254" s="189"/>
      <c r="E254" s="20"/>
      <c r="F254" s="189"/>
      <c r="G254" s="190"/>
      <c r="H254" s="191"/>
      <c r="I254" s="192"/>
      <c r="J254" s="193">
        <v>0</v>
      </c>
      <c r="K254" s="193">
        <v>0</v>
      </c>
      <c r="L254" s="192"/>
      <c r="M254" s="167" t="s">
        <v>26</v>
      </c>
      <c r="N254" s="167" t="s">
        <v>26</v>
      </c>
      <c r="O254" s="194"/>
      <c r="P254" s="195">
        <f>P252+1</f>
        <v>86</v>
      </c>
      <c r="S254" s="173" t="b">
        <f>AND(E254=Zusammenstellung!$B$14,(I254+J254)&gt;300)</f>
        <v>0</v>
      </c>
      <c r="T254" s="180">
        <f>IF(S254=TRUE,1,0)</f>
        <v>0</v>
      </c>
      <c r="U254" s="173" t="b">
        <f>AND(E254=Zusammenstellung!$B$14,(I254+J254)&lt;=300)</f>
        <v>0</v>
      </c>
      <c r="V254" s="180">
        <f>IF(U254=TRUE,1,0)</f>
        <v>0</v>
      </c>
      <c r="W254" s="173" t="b">
        <f>AND(E254=Zusammenstellung!$B$14,J254&gt;0)</f>
        <v>0</v>
      </c>
      <c r="X254" s="180">
        <f>IF(W254=TRUE,1,0)</f>
        <v>0</v>
      </c>
      <c r="Y254" s="173" t="b">
        <f>AND(E254=Zusammenstellung!$B$14,N254="ja")</f>
        <v>0</v>
      </c>
      <c r="Z254" s="180">
        <f>IF(Y254=TRUE,1,0)</f>
        <v>0</v>
      </c>
      <c r="AA254" s="173" t="b">
        <f>AND(E254=Zusammenstellung!$C$14,(I254+J254)&gt;300)</f>
        <v>0</v>
      </c>
      <c r="AB254" s="180">
        <f>IF(AA254=TRUE,1,0)</f>
        <v>0</v>
      </c>
      <c r="AC254" s="173" t="b">
        <f>AND(E254=Zusammenstellung!$C$14,(I254+J254)&lt;=300)</f>
        <v>0</v>
      </c>
      <c r="AD254" s="180">
        <f>IF(AC254=TRUE,1,0)</f>
        <v>0</v>
      </c>
      <c r="AE254" s="173" t="b">
        <f>AND(E254=Zusammenstellung!$C$14,J254&gt;0)</f>
        <v>0</v>
      </c>
      <c r="AF254" s="180">
        <f>IF(AE254=TRUE,1,0)</f>
        <v>0</v>
      </c>
      <c r="AG254" s="173" t="b">
        <f>AND(E254=Zusammenstellung!$C$14,N254="ja")</f>
        <v>0</v>
      </c>
      <c r="AH254" s="180">
        <f>IF(AG254=TRUE,1,0)</f>
        <v>0</v>
      </c>
      <c r="AI254" s="173" t="b">
        <f>AND(E254=Zusammenstellung!$D$14,(I254+J254)&gt;300)</f>
        <v>0</v>
      </c>
      <c r="AJ254" s="180">
        <f>IF(AI254=TRUE,1,0)</f>
        <v>0</v>
      </c>
      <c r="AK254" s="173" t="b">
        <f>AND(E254=Zusammenstellung!$D$14,(I254+J254)&lt;=300)</f>
        <v>0</v>
      </c>
      <c r="AL254" s="180">
        <f>IF(AK254=TRUE,1,0)</f>
        <v>0</v>
      </c>
      <c r="AM254" s="173" t="b">
        <f>AND(E254=Zusammenstellung!$D$14,J254&gt;0)</f>
        <v>0</v>
      </c>
      <c r="AN254" s="180">
        <f>IF(AM254=TRUE,1,0)</f>
        <v>0</v>
      </c>
      <c r="AO254" s="173" t="b">
        <f>AND(E254=Zusammenstellung!$D$14,N254="ja")</f>
        <v>0</v>
      </c>
      <c r="AP254" s="180">
        <f>IF(AO254=TRUE,1,0)</f>
        <v>0</v>
      </c>
      <c r="AQ254" s="173" t="b">
        <f>AND(E254=Zusammenstellung!$E$14,(I254+J254)&gt;300)</f>
        <v>0</v>
      </c>
      <c r="AR254" s="180">
        <f>IF(AQ254=TRUE,1,0)</f>
        <v>0</v>
      </c>
      <c r="AS254" s="173" t="b">
        <f>AND(E254=Zusammenstellung!$E$14,(I254+J254)&lt;=300)</f>
        <v>0</v>
      </c>
      <c r="AT254" s="180">
        <f>IF(AS254=TRUE,1,0)</f>
        <v>0</v>
      </c>
      <c r="AU254" s="173" t="b">
        <f>AND(E254=Zusammenstellung!$E$14,J254&gt;0)</f>
        <v>0</v>
      </c>
      <c r="AV254" s="180">
        <f>IF(AU254=TRUE,1,0)</f>
        <v>0</v>
      </c>
      <c r="AW254" s="173" t="b">
        <f>AND(E254=Zusammenstellung!$E$14,N254="ja")</f>
        <v>0</v>
      </c>
      <c r="AX254" s="180">
        <f>IF(AW254=TRUE,1,0)</f>
        <v>0</v>
      </c>
      <c r="AY254" s="173" t="b">
        <f>AND(E254=Zusammenstellung!$F$14,(I254+J254)&gt;300)</f>
        <v>0</v>
      </c>
      <c r="AZ254" s="180">
        <f>IF(AY254=TRUE,1,0)</f>
        <v>0</v>
      </c>
      <c r="BA254" s="173" t="b">
        <f>AND(E254=Zusammenstellung!$F$14,(I254+J254)&lt;=300)</f>
        <v>0</v>
      </c>
      <c r="BB254" s="180">
        <f>IF(BA254=TRUE,1,0)</f>
        <v>0</v>
      </c>
      <c r="BC254" s="173" t="b">
        <f>AND(E254=Zusammenstellung!$F$14,J254&gt;0)</f>
        <v>0</v>
      </c>
      <c r="BD254" s="180">
        <f>IF(BC254=TRUE,1,0)</f>
        <v>0</v>
      </c>
      <c r="BE254" s="173" t="b">
        <f>AND(E254=Zusammenstellung!$F$14,N254="ja")</f>
        <v>0</v>
      </c>
      <c r="BF254" s="180">
        <f>IF(BE254=TRUE,1,0)</f>
        <v>0</v>
      </c>
      <c r="BG254" s="173" t="b">
        <f>AND(E254=Zusammenstellung!$G$14,(I254+J254)&gt;300)</f>
        <v>0</v>
      </c>
      <c r="BH254" s="180">
        <f>IF(BG254=TRUE,1,0)</f>
        <v>0</v>
      </c>
      <c r="BI254" s="173" t="b">
        <f>AND(E254=Zusammenstellung!$G$14,(I254+J254)&lt;=300)</f>
        <v>0</v>
      </c>
      <c r="BJ254" s="180">
        <f>IF(BI254=TRUE,1,0)</f>
        <v>0</v>
      </c>
      <c r="BK254" s="173" t="b">
        <f>AND(E254=Zusammenstellung!$G$14,J254&gt;0)</f>
        <v>0</v>
      </c>
      <c r="BL254" s="180">
        <f>IF(BK254=TRUE,1,0)</f>
        <v>0</v>
      </c>
      <c r="BM254" s="173" t="b">
        <f>AND(E254=Zusammenstellung!$G$14,N254="ja")</f>
        <v>0</v>
      </c>
      <c r="BN254" s="180">
        <f>IF(BM254=TRUE,1,0)</f>
        <v>0</v>
      </c>
      <c r="BO254" s="186">
        <f>IF(M254="ja",1,0)</f>
        <v>0</v>
      </c>
    </row>
    <row r="255" spans="2:67" ht="9.75" customHeight="1">
      <c r="B255" s="187"/>
      <c r="C255" s="188"/>
      <c r="D255" s="189"/>
      <c r="E255" s="21"/>
      <c r="F255" s="189"/>
      <c r="G255" s="190"/>
      <c r="H255" s="191"/>
      <c r="I255" s="192"/>
      <c r="J255" s="193"/>
      <c r="K255" s="193"/>
      <c r="L255" s="192"/>
      <c r="M255" s="167"/>
      <c r="N255" s="167"/>
      <c r="O255" s="194"/>
      <c r="P255" s="195"/>
      <c r="S255" s="173"/>
      <c r="T255" s="180"/>
      <c r="U255" s="173"/>
      <c r="V255" s="180"/>
      <c r="W255" s="173"/>
      <c r="X255" s="180"/>
      <c r="Y255" s="173"/>
      <c r="Z255" s="180"/>
      <c r="AA255" s="173"/>
      <c r="AB255" s="180"/>
      <c r="AC255" s="173"/>
      <c r="AD255" s="180"/>
      <c r="AE255" s="173"/>
      <c r="AF255" s="180"/>
      <c r="AG255" s="173"/>
      <c r="AH255" s="180"/>
      <c r="AI255" s="173"/>
      <c r="AJ255" s="180"/>
      <c r="AK255" s="173"/>
      <c r="AL255" s="180"/>
      <c r="AM255" s="173"/>
      <c r="AN255" s="180"/>
      <c r="AO255" s="173"/>
      <c r="AP255" s="180"/>
      <c r="AQ255" s="173"/>
      <c r="AR255" s="180"/>
      <c r="AS255" s="173"/>
      <c r="AT255" s="180"/>
      <c r="AU255" s="173"/>
      <c r="AV255" s="180"/>
      <c r="AW255" s="173"/>
      <c r="AX255" s="180"/>
      <c r="AY255" s="173"/>
      <c r="AZ255" s="180"/>
      <c r="BA255" s="173"/>
      <c r="BB255" s="180"/>
      <c r="BC255" s="173"/>
      <c r="BD255" s="180"/>
      <c r="BE255" s="173"/>
      <c r="BF255" s="180"/>
      <c r="BG255" s="173"/>
      <c r="BH255" s="180"/>
      <c r="BI255" s="173"/>
      <c r="BJ255" s="180"/>
      <c r="BK255" s="173"/>
      <c r="BL255" s="180"/>
      <c r="BM255" s="173"/>
      <c r="BN255" s="180"/>
      <c r="BO255" s="186"/>
    </row>
    <row r="256" spans="2:67" ht="9.75" customHeight="1">
      <c r="B256" s="187">
        <v>87</v>
      </c>
      <c r="C256" s="188"/>
      <c r="D256" s="189"/>
      <c r="E256" s="20"/>
      <c r="F256" s="189"/>
      <c r="G256" s="190"/>
      <c r="H256" s="191"/>
      <c r="I256" s="192"/>
      <c r="J256" s="193">
        <v>0</v>
      </c>
      <c r="K256" s="193">
        <v>0</v>
      </c>
      <c r="L256" s="192"/>
      <c r="M256" s="167" t="s">
        <v>26</v>
      </c>
      <c r="N256" s="167" t="s">
        <v>26</v>
      </c>
      <c r="O256" s="194"/>
      <c r="P256" s="195">
        <f>P254+1</f>
        <v>87</v>
      </c>
      <c r="S256" s="173" t="b">
        <f>AND(E256=Zusammenstellung!$B$14,(I256+J256)&gt;300)</f>
        <v>0</v>
      </c>
      <c r="T256" s="180">
        <f>IF(S256=TRUE,1,0)</f>
        <v>0</v>
      </c>
      <c r="U256" s="173" t="b">
        <f>AND(E256=Zusammenstellung!$B$14,(I256+J256)&lt;=300)</f>
        <v>0</v>
      </c>
      <c r="V256" s="180">
        <f>IF(U256=TRUE,1,0)</f>
        <v>0</v>
      </c>
      <c r="W256" s="173" t="b">
        <f>AND(E256=Zusammenstellung!$B$14,J256&gt;0)</f>
        <v>0</v>
      </c>
      <c r="X256" s="180">
        <f>IF(W256=TRUE,1,0)</f>
        <v>0</v>
      </c>
      <c r="Y256" s="173" t="b">
        <f>AND(E256=Zusammenstellung!$B$14,N256="ja")</f>
        <v>0</v>
      </c>
      <c r="Z256" s="180">
        <f>IF(Y256=TRUE,1,0)</f>
        <v>0</v>
      </c>
      <c r="AA256" s="173" t="b">
        <f>AND(E256=Zusammenstellung!$C$14,(I256+J256)&gt;300)</f>
        <v>0</v>
      </c>
      <c r="AB256" s="180">
        <f>IF(AA256=TRUE,1,0)</f>
        <v>0</v>
      </c>
      <c r="AC256" s="173" t="b">
        <f>AND(E256=Zusammenstellung!$C$14,(I256+J256)&lt;=300)</f>
        <v>0</v>
      </c>
      <c r="AD256" s="180">
        <f>IF(AC256=TRUE,1,0)</f>
        <v>0</v>
      </c>
      <c r="AE256" s="173" t="b">
        <f>AND(E256=Zusammenstellung!$C$14,J256&gt;0)</f>
        <v>0</v>
      </c>
      <c r="AF256" s="180">
        <f>IF(AE256=TRUE,1,0)</f>
        <v>0</v>
      </c>
      <c r="AG256" s="173" t="b">
        <f>AND(E256=Zusammenstellung!$C$14,N256="ja")</f>
        <v>0</v>
      </c>
      <c r="AH256" s="180">
        <f>IF(AG256=TRUE,1,0)</f>
        <v>0</v>
      </c>
      <c r="AI256" s="173" t="b">
        <f>AND(E256=Zusammenstellung!$D$14,(I256+J256)&gt;300)</f>
        <v>0</v>
      </c>
      <c r="AJ256" s="180">
        <f>IF(AI256=TRUE,1,0)</f>
        <v>0</v>
      </c>
      <c r="AK256" s="173" t="b">
        <f>AND(E256=Zusammenstellung!$D$14,(I256+J256)&lt;=300)</f>
        <v>0</v>
      </c>
      <c r="AL256" s="180">
        <f>IF(AK256=TRUE,1,0)</f>
        <v>0</v>
      </c>
      <c r="AM256" s="173" t="b">
        <f>AND(E256=Zusammenstellung!$D$14,J256&gt;0)</f>
        <v>0</v>
      </c>
      <c r="AN256" s="180">
        <f>IF(AM256=TRUE,1,0)</f>
        <v>0</v>
      </c>
      <c r="AO256" s="173" t="b">
        <f>AND(E256=Zusammenstellung!$D$14,N256="ja")</f>
        <v>0</v>
      </c>
      <c r="AP256" s="180">
        <f>IF(AO256=TRUE,1,0)</f>
        <v>0</v>
      </c>
      <c r="AQ256" s="173" t="b">
        <f>AND(E256=Zusammenstellung!$E$14,(I256+J256)&gt;300)</f>
        <v>0</v>
      </c>
      <c r="AR256" s="180">
        <f>IF(AQ256=TRUE,1,0)</f>
        <v>0</v>
      </c>
      <c r="AS256" s="173" t="b">
        <f>AND(E256=Zusammenstellung!$E$14,(I256+J256)&lt;=300)</f>
        <v>0</v>
      </c>
      <c r="AT256" s="180">
        <f>IF(AS256=TRUE,1,0)</f>
        <v>0</v>
      </c>
      <c r="AU256" s="173" t="b">
        <f>AND(E256=Zusammenstellung!$E$14,J256&gt;0)</f>
        <v>0</v>
      </c>
      <c r="AV256" s="180">
        <f>IF(AU256=TRUE,1,0)</f>
        <v>0</v>
      </c>
      <c r="AW256" s="173" t="b">
        <f>AND(E256=Zusammenstellung!$E$14,N256="ja")</f>
        <v>0</v>
      </c>
      <c r="AX256" s="180">
        <f>IF(AW256=TRUE,1,0)</f>
        <v>0</v>
      </c>
      <c r="AY256" s="173" t="b">
        <f>AND(E256=Zusammenstellung!$F$14,(I256+J256)&gt;300)</f>
        <v>0</v>
      </c>
      <c r="AZ256" s="180">
        <f>IF(AY256=TRUE,1,0)</f>
        <v>0</v>
      </c>
      <c r="BA256" s="173" t="b">
        <f>AND(E256=Zusammenstellung!$F$14,(I256+J256)&lt;=300)</f>
        <v>0</v>
      </c>
      <c r="BB256" s="180">
        <f>IF(BA256=TRUE,1,0)</f>
        <v>0</v>
      </c>
      <c r="BC256" s="173" t="b">
        <f>AND(E256=Zusammenstellung!$F$14,J256&gt;0)</f>
        <v>0</v>
      </c>
      <c r="BD256" s="180">
        <f>IF(BC256=TRUE,1,0)</f>
        <v>0</v>
      </c>
      <c r="BE256" s="173" t="b">
        <f>AND(E256=Zusammenstellung!$F$14,N256="ja")</f>
        <v>0</v>
      </c>
      <c r="BF256" s="180">
        <f>IF(BE256=TRUE,1,0)</f>
        <v>0</v>
      </c>
      <c r="BG256" s="173" t="b">
        <f>AND(E256=Zusammenstellung!$G$14,(I256+J256)&gt;300)</f>
        <v>0</v>
      </c>
      <c r="BH256" s="180">
        <f>IF(BG256=TRUE,1,0)</f>
        <v>0</v>
      </c>
      <c r="BI256" s="173" t="b">
        <f>AND(E256=Zusammenstellung!$G$14,(I256+J256)&lt;=300)</f>
        <v>0</v>
      </c>
      <c r="BJ256" s="180">
        <f>IF(BI256=TRUE,1,0)</f>
        <v>0</v>
      </c>
      <c r="BK256" s="173" t="b">
        <f>AND(E256=Zusammenstellung!$G$14,J256&gt;0)</f>
        <v>0</v>
      </c>
      <c r="BL256" s="180">
        <f>IF(BK256=TRUE,1,0)</f>
        <v>0</v>
      </c>
      <c r="BM256" s="173" t="b">
        <f>AND(E256=Zusammenstellung!$G$14,N256="ja")</f>
        <v>0</v>
      </c>
      <c r="BN256" s="180">
        <f>IF(BM256=TRUE,1,0)</f>
        <v>0</v>
      </c>
      <c r="BO256" s="186">
        <f>IF(M256="ja",1,0)</f>
        <v>0</v>
      </c>
    </row>
    <row r="257" spans="2:67" ht="9.75" customHeight="1">
      <c r="B257" s="187"/>
      <c r="C257" s="188"/>
      <c r="D257" s="189"/>
      <c r="E257" s="21"/>
      <c r="F257" s="189"/>
      <c r="G257" s="190"/>
      <c r="H257" s="191"/>
      <c r="I257" s="192"/>
      <c r="J257" s="193"/>
      <c r="K257" s="193"/>
      <c r="L257" s="192"/>
      <c r="M257" s="167"/>
      <c r="N257" s="167"/>
      <c r="O257" s="194"/>
      <c r="P257" s="195"/>
      <c r="S257" s="173"/>
      <c r="T257" s="180"/>
      <c r="U257" s="173"/>
      <c r="V257" s="180"/>
      <c r="W257" s="173"/>
      <c r="X257" s="180"/>
      <c r="Y257" s="173"/>
      <c r="Z257" s="180"/>
      <c r="AA257" s="173"/>
      <c r="AB257" s="180"/>
      <c r="AC257" s="173"/>
      <c r="AD257" s="180"/>
      <c r="AE257" s="173"/>
      <c r="AF257" s="180"/>
      <c r="AG257" s="173"/>
      <c r="AH257" s="180"/>
      <c r="AI257" s="173"/>
      <c r="AJ257" s="180"/>
      <c r="AK257" s="173"/>
      <c r="AL257" s="180"/>
      <c r="AM257" s="173"/>
      <c r="AN257" s="180"/>
      <c r="AO257" s="173"/>
      <c r="AP257" s="180"/>
      <c r="AQ257" s="173"/>
      <c r="AR257" s="180"/>
      <c r="AS257" s="173"/>
      <c r="AT257" s="180"/>
      <c r="AU257" s="173"/>
      <c r="AV257" s="180"/>
      <c r="AW257" s="173"/>
      <c r="AX257" s="180"/>
      <c r="AY257" s="173"/>
      <c r="AZ257" s="180"/>
      <c r="BA257" s="173"/>
      <c r="BB257" s="180"/>
      <c r="BC257" s="173"/>
      <c r="BD257" s="180"/>
      <c r="BE257" s="173"/>
      <c r="BF257" s="180"/>
      <c r="BG257" s="173"/>
      <c r="BH257" s="180"/>
      <c r="BI257" s="173"/>
      <c r="BJ257" s="180"/>
      <c r="BK257" s="173"/>
      <c r="BL257" s="180"/>
      <c r="BM257" s="173"/>
      <c r="BN257" s="180"/>
      <c r="BO257" s="186"/>
    </row>
    <row r="258" spans="2:67" ht="9.75" customHeight="1">
      <c r="B258" s="187">
        <v>88</v>
      </c>
      <c r="C258" s="188"/>
      <c r="D258" s="189"/>
      <c r="E258" s="20"/>
      <c r="F258" s="189"/>
      <c r="G258" s="190"/>
      <c r="H258" s="191"/>
      <c r="I258" s="192"/>
      <c r="J258" s="193">
        <v>0</v>
      </c>
      <c r="K258" s="193">
        <v>0</v>
      </c>
      <c r="L258" s="192"/>
      <c r="M258" s="167" t="s">
        <v>26</v>
      </c>
      <c r="N258" s="167" t="s">
        <v>26</v>
      </c>
      <c r="O258" s="194"/>
      <c r="P258" s="195">
        <f>P256+1</f>
        <v>88</v>
      </c>
      <c r="S258" s="173" t="b">
        <f>AND(E258=Zusammenstellung!$B$14,(I258+J258)&gt;300)</f>
        <v>0</v>
      </c>
      <c r="T258" s="180">
        <f>IF(S258=TRUE,1,0)</f>
        <v>0</v>
      </c>
      <c r="U258" s="173" t="b">
        <f>AND(E258=Zusammenstellung!$B$14,(I258+J258)&lt;=300)</f>
        <v>0</v>
      </c>
      <c r="V258" s="180">
        <f>IF(U258=TRUE,1,0)</f>
        <v>0</v>
      </c>
      <c r="W258" s="173" t="b">
        <f>AND(E258=Zusammenstellung!$B$14,J258&gt;0)</f>
        <v>0</v>
      </c>
      <c r="X258" s="180">
        <f>IF(W258=TRUE,1,0)</f>
        <v>0</v>
      </c>
      <c r="Y258" s="173" t="b">
        <f>AND(E258=Zusammenstellung!$B$14,N258="ja")</f>
        <v>0</v>
      </c>
      <c r="Z258" s="180">
        <f>IF(Y258=TRUE,1,0)</f>
        <v>0</v>
      </c>
      <c r="AA258" s="173" t="b">
        <f>AND(E258=Zusammenstellung!$C$14,(I258+J258)&gt;300)</f>
        <v>0</v>
      </c>
      <c r="AB258" s="180">
        <f>IF(AA258=TRUE,1,0)</f>
        <v>0</v>
      </c>
      <c r="AC258" s="173" t="b">
        <f>AND(E258=Zusammenstellung!$C$14,(I258+J258)&lt;=300)</f>
        <v>0</v>
      </c>
      <c r="AD258" s="180">
        <f>IF(AC258=TRUE,1,0)</f>
        <v>0</v>
      </c>
      <c r="AE258" s="173" t="b">
        <f>AND(E258=Zusammenstellung!$C$14,J258&gt;0)</f>
        <v>0</v>
      </c>
      <c r="AF258" s="180">
        <f>IF(AE258=TRUE,1,0)</f>
        <v>0</v>
      </c>
      <c r="AG258" s="173" t="b">
        <f>AND(E258=Zusammenstellung!$C$14,N258="ja")</f>
        <v>0</v>
      </c>
      <c r="AH258" s="180">
        <f>IF(AG258=TRUE,1,0)</f>
        <v>0</v>
      </c>
      <c r="AI258" s="173" t="b">
        <f>AND(E258=Zusammenstellung!$D$14,(I258+J258)&gt;300)</f>
        <v>0</v>
      </c>
      <c r="AJ258" s="180">
        <f>IF(AI258=TRUE,1,0)</f>
        <v>0</v>
      </c>
      <c r="AK258" s="173" t="b">
        <f>AND(E258=Zusammenstellung!$D$14,(I258+J258)&lt;=300)</f>
        <v>0</v>
      </c>
      <c r="AL258" s="180">
        <f>IF(AK258=TRUE,1,0)</f>
        <v>0</v>
      </c>
      <c r="AM258" s="173" t="b">
        <f>AND(E258=Zusammenstellung!$D$14,J258&gt;0)</f>
        <v>0</v>
      </c>
      <c r="AN258" s="180">
        <f>IF(AM258=TRUE,1,0)</f>
        <v>0</v>
      </c>
      <c r="AO258" s="173" t="b">
        <f>AND(E258=Zusammenstellung!$D$14,N258="ja")</f>
        <v>0</v>
      </c>
      <c r="AP258" s="180">
        <f>IF(AO258=TRUE,1,0)</f>
        <v>0</v>
      </c>
      <c r="AQ258" s="173" t="b">
        <f>AND(E258=Zusammenstellung!$E$14,(I258+J258)&gt;300)</f>
        <v>0</v>
      </c>
      <c r="AR258" s="180">
        <f>IF(AQ258=TRUE,1,0)</f>
        <v>0</v>
      </c>
      <c r="AS258" s="173" t="b">
        <f>AND(E258=Zusammenstellung!$E$14,(I258+J258)&lt;=300)</f>
        <v>0</v>
      </c>
      <c r="AT258" s="180">
        <f>IF(AS258=TRUE,1,0)</f>
        <v>0</v>
      </c>
      <c r="AU258" s="173" t="b">
        <f>AND(E258=Zusammenstellung!$E$14,J258&gt;0)</f>
        <v>0</v>
      </c>
      <c r="AV258" s="180">
        <f>IF(AU258=TRUE,1,0)</f>
        <v>0</v>
      </c>
      <c r="AW258" s="173" t="b">
        <f>AND(E258=Zusammenstellung!$E$14,N258="ja")</f>
        <v>0</v>
      </c>
      <c r="AX258" s="180">
        <f>IF(AW258=TRUE,1,0)</f>
        <v>0</v>
      </c>
      <c r="AY258" s="173" t="b">
        <f>AND(E258=Zusammenstellung!$F$14,(I258+J258)&gt;300)</f>
        <v>0</v>
      </c>
      <c r="AZ258" s="180">
        <f>IF(AY258=TRUE,1,0)</f>
        <v>0</v>
      </c>
      <c r="BA258" s="173" t="b">
        <f>AND(E258=Zusammenstellung!$F$14,(I258+J258)&lt;=300)</f>
        <v>0</v>
      </c>
      <c r="BB258" s="180">
        <f>IF(BA258=TRUE,1,0)</f>
        <v>0</v>
      </c>
      <c r="BC258" s="173" t="b">
        <f>AND(E258=Zusammenstellung!$F$14,J258&gt;0)</f>
        <v>0</v>
      </c>
      <c r="BD258" s="180">
        <f>IF(BC258=TRUE,1,0)</f>
        <v>0</v>
      </c>
      <c r="BE258" s="173" t="b">
        <f>AND(E258=Zusammenstellung!$F$14,N258="ja")</f>
        <v>0</v>
      </c>
      <c r="BF258" s="180">
        <f>IF(BE258=TRUE,1,0)</f>
        <v>0</v>
      </c>
      <c r="BG258" s="173" t="b">
        <f>AND(E258=Zusammenstellung!$G$14,(I258+J258)&gt;300)</f>
        <v>0</v>
      </c>
      <c r="BH258" s="180">
        <f>IF(BG258=TRUE,1,0)</f>
        <v>0</v>
      </c>
      <c r="BI258" s="173" t="b">
        <f>AND(E258=Zusammenstellung!$G$14,(I258+J258)&lt;=300)</f>
        <v>0</v>
      </c>
      <c r="BJ258" s="180">
        <f>IF(BI258=TRUE,1,0)</f>
        <v>0</v>
      </c>
      <c r="BK258" s="173" t="b">
        <f>AND(E258=Zusammenstellung!$G$14,J258&gt;0)</f>
        <v>0</v>
      </c>
      <c r="BL258" s="180">
        <f>IF(BK258=TRUE,1,0)</f>
        <v>0</v>
      </c>
      <c r="BM258" s="173" t="b">
        <f>AND(E258=Zusammenstellung!$G$14,N258="ja")</f>
        <v>0</v>
      </c>
      <c r="BN258" s="180">
        <f>IF(BM258=TRUE,1,0)</f>
        <v>0</v>
      </c>
      <c r="BO258" s="186">
        <f>IF(M258="ja",1,0)</f>
        <v>0</v>
      </c>
    </row>
    <row r="259" spans="2:67" ht="9.75" customHeight="1">
      <c r="B259" s="187"/>
      <c r="C259" s="188"/>
      <c r="D259" s="189"/>
      <c r="E259" s="21"/>
      <c r="F259" s="189"/>
      <c r="G259" s="190"/>
      <c r="H259" s="191"/>
      <c r="I259" s="192"/>
      <c r="J259" s="193"/>
      <c r="K259" s="193"/>
      <c r="L259" s="192"/>
      <c r="M259" s="167"/>
      <c r="N259" s="167"/>
      <c r="O259" s="194"/>
      <c r="P259" s="195"/>
      <c r="S259" s="173"/>
      <c r="T259" s="180"/>
      <c r="U259" s="173"/>
      <c r="V259" s="180"/>
      <c r="W259" s="173"/>
      <c r="X259" s="180"/>
      <c r="Y259" s="173"/>
      <c r="Z259" s="180"/>
      <c r="AA259" s="173"/>
      <c r="AB259" s="180"/>
      <c r="AC259" s="173"/>
      <c r="AD259" s="180"/>
      <c r="AE259" s="173"/>
      <c r="AF259" s="180"/>
      <c r="AG259" s="173"/>
      <c r="AH259" s="180"/>
      <c r="AI259" s="173"/>
      <c r="AJ259" s="180"/>
      <c r="AK259" s="173"/>
      <c r="AL259" s="180"/>
      <c r="AM259" s="173"/>
      <c r="AN259" s="180"/>
      <c r="AO259" s="173"/>
      <c r="AP259" s="180"/>
      <c r="AQ259" s="173"/>
      <c r="AR259" s="180"/>
      <c r="AS259" s="173"/>
      <c r="AT259" s="180"/>
      <c r="AU259" s="173"/>
      <c r="AV259" s="180"/>
      <c r="AW259" s="173"/>
      <c r="AX259" s="180"/>
      <c r="AY259" s="173"/>
      <c r="AZ259" s="180"/>
      <c r="BA259" s="173"/>
      <c r="BB259" s="180"/>
      <c r="BC259" s="173"/>
      <c r="BD259" s="180"/>
      <c r="BE259" s="173"/>
      <c r="BF259" s="180"/>
      <c r="BG259" s="173"/>
      <c r="BH259" s="180"/>
      <c r="BI259" s="173"/>
      <c r="BJ259" s="180"/>
      <c r="BK259" s="173"/>
      <c r="BL259" s="180"/>
      <c r="BM259" s="173"/>
      <c r="BN259" s="180"/>
      <c r="BO259" s="186"/>
    </row>
    <row r="260" spans="2:67" ht="9.75" customHeight="1">
      <c r="B260" s="187">
        <v>89</v>
      </c>
      <c r="C260" s="188"/>
      <c r="D260" s="189"/>
      <c r="E260" s="20"/>
      <c r="F260" s="189"/>
      <c r="G260" s="190"/>
      <c r="H260" s="191"/>
      <c r="I260" s="192"/>
      <c r="J260" s="193">
        <v>0</v>
      </c>
      <c r="K260" s="193">
        <v>0</v>
      </c>
      <c r="L260" s="192"/>
      <c r="M260" s="167" t="s">
        <v>26</v>
      </c>
      <c r="N260" s="167" t="s">
        <v>26</v>
      </c>
      <c r="O260" s="194"/>
      <c r="P260" s="195">
        <f>P258+1</f>
        <v>89</v>
      </c>
      <c r="S260" s="173" t="b">
        <f>AND(E260=Zusammenstellung!$B$14,(I260+J260)&gt;300)</f>
        <v>0</v>
      </c>
      <c r="T260" s="180">
        <f>IF(S260=TRUE,1,0)</f>
        <v>0</v>
      </c>
      <c r="U260" s="173" t="b">
        <f>AND(E260=Zusammenstellung!$B$14,(I260+J260)&lt;=300)</f>
        <v>0</v>
      </c>
      <c r="V260" s="180">
        <f>IF(U260=TRUE,1,0)</f>
        <v>0</v>
      </c>
      <c r="W260" s="173" t="b">
        <f>AND(E260=Zusammenstellung!$B$14,J260&gt;0)</f>
        <v>0</v>
      </c>
      <c r="X260" s="180">
        <f>IF(W260=TRUE,1,0)</f>
        <v>0</v>
      </c>
      <c r="Y260" s="173" t="b">
        <f>AND(E260=Zusammenstellung!$B$14,N260="ja")</f>
        <v>0</v>
      </c>
      <c r="Z260" s="180">
        <f>IF(Y260=TRUE,1,0)</f>
        <v>0</v>
      </c>
      <c r="AA260" s="173" t="b">
        <f>AND(E260=Zusammenstellung!$C$14,(I260+J260)&gt;300)</f>
        <v>0</v>
      </c>
      <c r="AB260" s="180">
        <f>IF(AA260=TRUE,1,0)</f>
        <v>0</v>
      </c>
      <c r="AC260" s="173" t="b">
        <f>AND(E260=Zusammenstellung!$C$14,(I260+J260)&lt;=300)</f>
        <v>0</v>
      </c>
      <c r="AD260" s="180">
        <f>IF(AC260=TRUE,1,0)</f>
        <v>0</v>
      </c>
      <c r="AE260" s="173" t="b">
        <f>AND(E260=Zusammenstellung!$C$14,J260&gt;0)</f>
        <v>0</v>
      </c>
      <c r="AF260" s="180">
        <f>IF(AE260=TRUE,1,0)</f>
        <v>0</v>
      </c>
      <c r="AG260" s="173" t="b">
        <f>AND(E260=Zusammenstellung!$C$14,N260="ja")</f>
        <v>0</v>
      </c>
      <c r="AH260" s="180">
        <f>IF(AG260=TRUE,1,0)</f>
        <v>0</v>
      </c>
      <c r="AI260" s="173" t="b">
        <f>AND(E260=Zusammenstellung!$D$14,(I260+J260)&gt;300)</f>
        <v>0</v>
      </c>
      <c r="AJ260" s="180">
        <f>IF(AI260=TRUE,1,0)</f>
        <v>0</v>
      </c>
      <c r="AK260" s="173" t="b">
        <f>AND(E260=Zusammenstellung!$D$14,(I260+J260)&lt;=300)</f>
        <v>0</v>
      </c>
      <c r="AL260" s="180">
        <f>IF(AK260=TRUE,1,0)</f>
        <v>0</v>
      </c>
      <c r="AM260" s="173" t="b">
        <f>AND(E260=Zusammenstellung!$D$14,J260&gt;0)</f>
        <v>0</v>
      </c>
      <c r="AN260" s="180">
        <f>IF(AM260=TRUE,1,0)</f>
        <v>0</v>
      </c>
      <c r="AO260" s="173" t="b">
        <f>AND(E260=Zusammenstellung!$D$14,N260="ja")</f>
        <v>0</v>
      </c>
      <c r="AP260" s="180">
        <f>IF(AO260=TRUE,1,0)</f>
        <v>0</v>
      </c>
      <c r="AQ260" s="173" t="b">
        <f>AND(E260=Zusammenstellung!$E$14,(I260+J260)&gt;300)</f>
        <v>0</v>
      </c>
      <c r="AR260" s="180">
        <f>IF(AQ260=TRUE,1,0)</f>
        <v>0</v>
      </c>
      <c r="AS260" s="173" t="b">
        <f>AND(E260=Zusammenstellung!$E$14,(I260+J260)&lt;=300)</f>
        <v>0</v>
      </c>
      <c r="AT260" s="180">
        <f>IF(AS260=TRUE,1,0)</f>
        <v>0</v>
      </c>
      <c r="AU260" s="173" t="b">
        <f>AND(E260=Zusammenstellung!$E$14,J260&gt;0)</f>
        <v>0</v>
      </c>
      <c r="AV260" s="180">
        <f>IF(AU260=TRUE,1,0)</f>
        <v>0</v>
      </c>
      <c r="AW260" s="173" t="b">
        <f>AND(E260=Zusammenstellung!$E$14,N260="ja")</f>
        <v>0</v>
      </c>
      <c r="AX260" s="180">
        <f>IF(AW260=TRUE,1,0)</f>
        <v>0</v>
      </c>
      <c r="AY260" s="173" t="b">
        <f>AND(E260=Zusammenstellung!$F$14,(I260+J260)&gt;300)</f>
        <v>0</v>
      </c>
      <c r="AZ260" s="180">
        <f>IF(AY260=TRUE,1,0)</f>
        <v>0</v>
      </c>
      <c r="BA260" s="173" t="b">
        <f>AND(E260=Zusammenstellung!$F$14,(I260+J260)&lt;=300)</f>
        <v>0</v>
      </c>
      <c r="BB260" s="180">
        <f>IF(BA260=TRUE,1,0)</f>
        <v>0</v>
      </c>
      <c r="BC260" s="173" t="b">
        <f>AND(E260=Zusammenstellung!$F$14,J260&gt;0)</f>
        <v>0</v>
      </c>
      <c r="BD260" s="180">
        <f>IF(BC260=TRUE,1,0)</f>
        <v>0</v>
      </c>
      <c r="BE260" s="173" t="b">
        <f>AND(E260=Zusammenstellung!$F$14,N260="ja")</f>
        <v>0</v>
      </c>
      <c r="BF260" s="180">
        <f>IF(BE260=TRUE,1,0)</f>
        <v>0</v>
      </c>
      <c r="BG260" s="173" t="b">
        <f>AND(E260=Zusammenstellung!$G$14,(I260+J260)&gt;300)</f>
        <v>0</v>
      </c>
      <c r="BH260" s="180">
        <f>IF(BG260=TRUE,1,0)</f>
        <v>0</v>
      </c>
      <c r="BI260" s="173" t="b">
        <f>AND(E260=Zusammenstellung!$G$14,(I260+J260)&lt;=300)</f>
        <v>0</v>
      </c>
      <c r="BJ260" s="180">
        <f>IF(BI260=TRUE,1,0)</f>
        <v>0</v>
      </c>
      <c r="BK260" s="173" t="b">
        <f>AND(E260=Zusammenstellung!$G$14,J260&gt;0)</f>
        <v>0</v>
      </c>
      <c r="BL260" s="180">
        <f>IF(BK260=TRUE,1,0)</f>
        <v>0</v>
      </c>
      <c r="BM260" s="173" t="b">
        <f>AND(E260=Zusammenstellung!$G$14,N260="ja")</f>
        <v>0</v>
      </c>
      <c r="BN260" s="180">
        <f>IF(BM260=TRUE,1,0)</f>
        <v>0</v>
      </c>
      <c r="BO260" s="186">
        <f>IF(M260="ja",1,0)</f>
        <v>0</v>
      </c>
    </row>
    <row r="261" spans="2:67" ht="9.75" customHeight="1">
      <c r="B261" s="187"/>
      <c r="C261" s="188"/>
      <c r="D261" s="189"/>
      <c r="E261" s="21"/>
      <c r="F261" s="189"/>
      <c r="G261" s="190"/>
      <c r="H261" s="191"/>
      <c r="I261" s="192"/>
      <c r="J261" s="193"/>
      <c r="K261" s="193"/>
      <c r="L261" s="192"/>
      <c r="M261" s="167"/>
      <c r="N261" s="167"/>
      <c r="O261" s="194"/>
      <c r="P261" s="195"/>
      <c r="S261" s="173"/>
      <c r="T261" s="180"/>
      <c r="U261" s="173"/>
      <c r="V261" s="180"/>
      <c r="W261" s="173"/>
      <c r="X261" s="180"/>
      <c r="Y261" s="173"/>
      <c r="Z261" s="180"/>
      <c r="AA261" s="173"/>
      <c r="AB261" s="180"/>
      <c r="AC261" s="173"/>
      <c r="AD261" s="180"/>
      <c r="AE261" s="173"/>
      <c r="AF261" s="180"/>
      <c r="AG261" s="173"/>
      <c r="AH261" s="180"/>
      <c r="AI261" s="173"/>
      <c r="AJ261" s="180"/>
      <c r="AK261" s="173"/>
      <c r="AL261" s="180"/>
      <c r="AM261" s="173"/>
      <c r="AN261" s="180"/>
      <c r="AO261" s="173"/>
      <c r="AP261" s="180"/>
      <c r="AQ261" s="173"/>
      <c r="AR261" s="180"/>
      <c r="AS261" s="173"/>
      <c r="AT261" s="180"/>
      <c r="AU261" s="173"/>
      <c r="AV261" s="180"/>
      <c r="AW261" s="173"/>
      <c r="AX261" s="180"/>
      <c r="AY261" s="173"/>
      <c r="AZ261" s="180"/>
      <c r="BA261" s="173"/>
      <c r="BB261" s="180"/>
      <c r="BC261" s="173"/>
      <c r="BD261" s="180"/>
      <c r="BE261" s="173"/>
      <c r="BF261" s="180"/>
      <c r="BG261" s="173"/>
      <c r="BH261" s="180"/>
      <c r="BI261" s="173"/>
      <c r="BJ261" s="180"/>
      <c r="BK261" s="173"/>
      <c r="BL261" s="180"/>
      <c r="BM261" s="173"/>
      <c r="BN261" s="180"/>
      <c r="BO261" s="186"/>
    </row>
    <row r="262" spans="2:67" ht="9.75" customHeight="1">
      <c r="B262" s="187">
        <v>90</v>
      </c>
      <c r="C262" s="188"/>
      <c r="D262" s="189"/>
      <c r="E262" s="20"/>
      <c r="F262" s="189"/>
      <c r="G262" s="190"/>
      <c r="H262" s="191"/>
      <c r="I262" s="192"/>
      <c r="J262" s="193">
        <v>0</v>
      </c>
      <c r="K262" s="193">
        <v>0</v>
      </c>
      <c r="L262" s="192"/>
      <c r="M262" s="167" t="s">
        <v>26</v>
      </c>
      <c r="N262" s="167" t="s">
        <v>26</v>
      </c>
      <c r="O262" s="194"/>
      <c r="P262" s="195">
        <f>P260+1</f>
        <v>90</v>
      </c>
      <c r="S262" s="196" t="b">
        <f>AND(E262=Zusammenstellung!$B$14,(I262+J262)&gt;300)</f>
        <v>0</v>
      </c>
      <c r="T262" s="197">
        <f>IF(S262=TRUE,1,0)</f>
        <v>0</v>
      </c>
      <c r="U262" s="196" t="b">
        <f>AND(E262=Zusammenstellung!$B$14,(I262+J262)&lt;=300)</f>
        <v>0</v>
      </c>
      <c r="V262" s="197">
        <f>IF(U262=TRUE,1,0)</f>
        <v>0</v>
      </c>
      <c r="W262" s="196" t="b">
        <f>AND(E262=Zusammenstellung!$B$14,J262&gt;0)</f>
        <v>0</v>
      </c>
      <c r="X262" s="197">
        <f>IF(W262=TRUE,1,0)</f>
        <v>0</v>
      </c>
      <c r="Y262" s="173" t="b">
        <f>AND(E262=Zusammenstellung!$B$14,N262="ja")</f>
        <v>0</v>
      </c>
      <c r="Z262" s="180">
        <f>IF(Y262=TRUE,1,0)</f>
        <v>0</v>
      </c>
      <c r="AA262" s="196" t="b">
        <f>AND(E262=Zusammenstellung!$C$14,(I262+J262)&gt;300)</f>
        <v>0</v>
      </c>
      <c r="AB262" s="197">
        <f>IF(AA262=TRUE,1,0)</f>
        <v>0</v>
      </c>
      <c r="AC262" s="196" t="b">
        <f>AND(E262=Zusammenstellung!$C$14,(I262+J262)&lt;=300)</f>
        <v>0</v>
      </c>
      <c r="AD262" s="197">
        <f>IF(AC262=TRUE,1,0)</f>
        <v>0</v>
      </c>
      <c r="AE262" s="196" t="b">
        <f>AND(E262=Zusammenstellung!$C$14,J262&gt;0)</f>
        <v>0</v>
      </c>
      <c r="AF262" s="197">
        <f>IF(AE262=TRUE,1,0)</f>
        <v>0</v>
      </c>
      <c r="AG262" s="173" t="b">
        <f>AND(E262=Zusammenstellung!$C$14,N262="ja")</f>
        <v>0</v>
      </c>
      <c r="AH262" s="180">
        <f>IF(AG262=TRUE,1,0)</f>
        <v>0</v>
      </c>
      <c r="AI262" s="196" t="b">
        <f>AND(E262=Zusammenstellung!$D$14,(I262+J262)&gt;300)</f>
        <v>0</v>
      </c>
      <c r="AJ262" s="197">
        <f>IF(AI262=TRUE,1,0)</f>
        <v>0</v>
      </c>
      <c r="AK262" s="196" t="b">
        <f>AND(E262=Zusammenstellung!$D$14,(I262+J262)&lt;=300)</f>
        <v>0</v>
      </c>
      <c r="AL262" s="197">
        <f>IF(AK262=TRUE,1,0)</f>
        <v>0</v>
      </c>
      <c r="AM262" s="196" t="b">
        <f>AND(E262=Zusammenstellung!$D$14,J262&gt;0)</f>
        <v>0</v>
      </c>
      <c r="AN262" s="197">
        <f>IF(AM262=TRUE,1,0)</f>
        <v>0</v>
      </c>
      <c r="AO262" s="173" t="b">
        <f>AND(E262=Zusammenstellung!$D$14,N262="ja")</f>
        <v>0</v>
      </c>
      <c r="AP262" s="180">
        <f>IF(AO262=TRUE,1,0)</f>
        <v>0</v>
      </c>
      <c r="AQ262" s="196" t="b">
        <f>AND(E262=Zusammenstellung!$E$14,(I262+J262)&gt;300)</f>
        <v>0</v>
      </c>
      <c r="AR262" s="197">
        <f>IF(AQ262=TRUE,1,0)</f>
        <v>0</v>
      </c>
      <c r="AS262" s="196" t="b">
        <f>AND(E262=Zusammenstellung!$E$14,(I262+J262)&lt;=300)</f>
        <v>0</v>
      </c>
      <c r="AT262" s="197">
        <f>IF(AS262=TRUE,1,0)</f>
        <v>0</v>
      </c>
      <c r="AU262" s="196" t="b">
        <f>AND(E262=Zusammenstellung!$E$14,J262&gt;0)</f>
        <v>0</v>
      </c>
      <c r="AV262" s="197">
        <f>IF(AU262=TRUE,1,0)</f>
        <v>0</v>
      </c>
      <c r="AW262" s="196" t="b">
        <f>AND(E262=Zusammenstellung!$E$14,N262="ja")</f>
        <v>0</v>
      </c>
      <c r="AX262" s="197">
        <f>IF(AW262=TRUE,1,0)</f>
        <v>0</v>
      </c>
      <c r="AY262" s="196" t="b">
        <f>AND(E262=Zusammenstellung!$F$14,(I262+J262)&gt;300)</f>
        <v>0</v>
      </c>
      <c r="AZ262" s="197">
        <f>IF(AY262=TRUE,1,0)</f>
        <v>0</v>
      </c>
      <c r="BA262" s="196" t="b">
        <f>AND(E262=Zusammenstellung!$F$14,(I262+J262)&lt;=300)</f>
        <v>0</v>
      </c>
      <c r="BB262" s="197">
        <f>IF(BA262=TRUE,1,0)</f>
        <v>0</v>
      </c>
      <c r="BC262" s="196" t="b">
        <f>AND(E262=Zusammenstellung!$F$14,J262&gt;0)</f>
        <v>0</v>
      </c>
      <c r="BD262" s="197">
        <f>IF(BC262=TRUE,1,0)</f>
        <v>0</v>
      </c>
      <c r="BE262" s="196" t="b">
        <f>AND(E262=Zusammenstellung!$F$14,N262="ja")</f>
        <v>0</v>
      </c>
      <c r="BF262" s="197">
        <f>IF(BE262=TRUE,1,0)</f>
        <v>0</v>
      </c>
      <c r="BG262" s="173" t="b">
        <f>AND(E262=Zusammenstellung!$G$14,(I262+J262)&gt;300)</f>
        <v>0</v>
      </c>
      <c r="BH262" s="180">
        <f>IF(BG262=TRUE,1,0)</f>
        <v>0</v>
      </c>
      <c r="BI262" s="173" t="b">
        <f>AND(E262=Zusammenstellung!$G$14,(I262+J262)&lt;=300)</f>
        <v>0</v>
      </c>
      <c r="BJ262" s="180">
        <f>IF(BI262=TRUE,1,0)</f>
        <v>0</v>
      </c>
      <c r="BK262" s="173" t="b">
        <f>AND(E262=Zusammenstellung!$G$14,J262&gt;0)</f>
        <v>0</v>
      </c>
      <c r="BL262" s="180">
        <f>IF(BK262=TRUE,1,0)</f>
        <v>0</v>
      </c>
      <c r="BM262" s="173" t="b">
        <f>AND(E262=Zusammenstellung!$G$14,N262="ja")</f>
        <v>0</v>
      </c>
      <c r="BN262" s="180">
        <f>IF(BM262=TRUE,1,0)</f>
        <v>0</v>
      </c>
      <c r="BO262" s="186">
        <f>IF(M262="ja",1,0)</f>
        <v>0</v>
      </c>
    </row>
    <row r="263" spans="2:67" ht="9.75" customHeight="1">
      <c r="B263" s="187"/>
      <c r="C263" s="188"/>
      <c r="D263" s="189"/>
      <c r="E263" s="21"/>
      <c r="F263" s="189"/>
      <c r="G263" s="190"/>
      <c r="H263" s="191"/>
      <c r="I263" s="192"/>
      <c r="J263" s="193"/>
      <c r="K263" s="193"/>
      <c r="L263" s="192"/>
      <c r="M263" s="167"/>
      <c r="N263" s="167"/>
      <c r="O263" s="194"/>
      <c r="P263" s="195"/>
      <c r="S263" s="196"/>
      <c r="T263" s="197"/>
      <c r="U263" s="196"/>
      <c r="V263" s="197"/>
      <c r="W263" s="196"/>
      <c r="X263" s="197"/>
      <c r="Y263" s="173"/>
      <c r="Z263" s="180"/>
      <c r="AA263" s="196"/>
      <c r="AB263" s="197"/>
      <c r="AC263" s="196"/>
      <c r="AD263" s="197"/>
      <c r="AE263" s="196"/>
      <c r="AF263" s="197"/>
      <c r="AG263" s="173"/>
      <c r="AH263" s="180"/>
      <c r="AI263" s="196"/>
      <c r="AJ263" s="197"/>
      <c r="AK263" s="196"/>
      <c r="AL263" s="197"/>
      <c r="AM263" s="196"/>
      <c r="AN263" s="197"/>
      <c r="AO263" s="173"/>
      <c r="AP263" s="180"/>
      <c r="AQ263" s="196"/>
      <c r="AR263" s="197"/>
      <c r="AS263" s="196"/>
      <c r="AT263" s="197"/>
      <c r="AU263" s="196"/>
      <c r="AV263" s="197"/>
      <c r="AW263" s="196"/>
      <c r="AX263" s="197"/>
      <c r="AY263" s="196"/>
      <c r="AZ263" s="197"/>
      <c r="BA263" s="196"/>
      <c r="BB263" s="197"/>
      <c r="BC263" s="196"/>
      <c r="BD263" s="197"/>
      <c r="BE263" s="196"/>
      <c r="BF263" s="197"/>
      <c r="BG263" s="173"/>
      <c r="BH263" s="180"/>
      <c r="BI263" s="173"/>
      <c r="BJ263" s="180"/>
      <c r="BK263" s="173"/>
      <c r="BL263" s="180"/>
      <c r="BM263" s="173"/>
      <c r="BN263" s="180"/>
      <c r="BO263" s="186"/>
    </row>
    <row r="264" spans="2:67" ht="20.25" customHeight="1" thickBot="1">
      <c r="B264" s="199" t="s">
        <v>27</v>
      </c>
      <c r="C264" s="199"/>
      <c r="D264" s="199"/>
      <c r="E264" s="199"/>
      <c r="F264" s="199"/>
      <c r="G264" s="199"/>
      <c r="H264" s="199"/>
      <c r="I264" s="199"/>
      <c r="J264" s="199"/>
      <c r="K264" s="199"/>
      <c r="L264" s="115">
        <f>SUM(L234:L262)+L220</f>
        <v>0</v>
      </c>
      <c r="M264" s="200"/>
      <c r="N264" s="200"/>
      <c r="O264" s="200"/>
      <c r="P264" s="200"/>
      <c r="S264" s="105"/>
      <c r="T264" s="106">
        <f>SUM(T234:T263)</f>
        <v>0</v>
      </c>
      <c r="U264" s="106"/>
      <c r="V264" s="106">
        <f>SUM(V234:V263)</f>
        <v>0</v>
      </c>
      <c r="W264" s="106"/>
      <c r="X264" s="106">
        <f>SUM(X234:X263)</f>
        <v>0</v>
      </c>
      <c r="Y264" s="106"/>
      <c r="Z264" s="106">
        <f>SUM(Z234:Z263)</f>
        <v>0</v>
      </c>
      <c r="AA264" s="106"/>
      <c r="AB264" s="106">
        <f>SUM(AB234:AB263)</f>
        <v>0</v>
      </c>
      <c r="AC264" s="106"/>
      <c r="AD264" s="106">
        <f>SUM(AD234:AD263)</f>
        <v>0</v>
      </c>
      <c r="AE264" s="106"/>
      <c r="AF264" s="106">
        <f>SUM(AF234:AF263)</f>
        <v>0</v>
      </c>
      <c r="AG264" s="106"/>
      <c r="AH264" s="106">
        <f>SUM(AH234:AH263)</f>
        <v>0</v>
      </c>
      <c r="AI264" s="106"/>
      <c r="AJ264" s="106">
        <f>SUM(AJ234:AJ263)</f>
        <v>0</v>
      </c>
      <c r="AK264" s="106"/>
      <c r="AL264" s="106">
        <f>SUM(AL234:AL263)</f>
        <v>0</v>
      </c>
      <c r="AM264" s="106"/>
      <c r="AN264" s="106">
        <f>SUM(AN234:AN263)</f>
        <v>0</v>
      </c>
      <c r="AO264" s="106"/>
      <c r="AP264" s="106">
        <f>SUM(AP234:AP263)</f>
        <v>0</v>
      </c>
      <c r="AQ264" s="106"/>
      <c r="AR264" s="106">
        <f>SUM(AR234:AR263)</f>
        <v>0</v>
      </c>
      <c r="AS264" s="106"/>
      <c r="AT264" s="106">
        <f>SUM(AT234:AT263)</f>
        <v>0</v>
      </c>
      <c r="AU264" s="106"/>
      <c r="AV264" s="106">
        <f>SUM(AV234:AV263)</f>
        <v>0</v>
      </c>
      <c r="AW264" s="106"/>
      <c r="AX264" s="106">
        <f>SUM(AX234:AX263)</f>
        <v>0</v>
      </c>
      <c r="AY264" s="106"/>
      <c r="AZ264" s="106">
        <f>SUM(AZ234:AZ263)</f>
        <v>0</v>
      </c>
      <c r="BA264" s="106"/>
      <c r="BB264" s="106">
        <f>SUM(BB234:BB263)</f>
        <v>0</v>
      </c>
      <c r="BC264" s="106"/>
      <c r="BD264" s="106">
        <f>SUM(BD234:BD263)</f>
        <v>0</v>
      </c>
      <c r="BE264" s="106"/>
      <c r="BF264" s="106">
        <f>SUM(BF234:BF263)</f>
        <v>0</v>
      </c>
      <c r="BG264" s="106"/>
      <c r="BH264" s="106">
        <f>SUM(BH234:BH263)</f>
        <v>0</v>
      </c>
      <c r="BI264" s="106"/>
      <c r="BJ264" s="106">
        <f>SUM(BJ234:BJ263)</f>
        <v>0</v>
      </c>
      <c r="BK264" s="106"/>
      <c r="BL264" s="106">
        <f>SUM(BL234:BL263)</f>
        <v>0</v>
      </c>
      <c r="BM264" s="106"/>
      <c r="BN264" s="106">
        <f>SUM(BN234:BN263)</f>
        <v>0</v>
      </c>
      <c r="BO264" s="106">
        <f>SUM(BO234:BO263)</f>
        <v>0</v>
      </c>
    </row>
    <row r="265" spans="3:66" ht="12.75">
      <c r="C265" s="26"/>
      <c r="D265" s="25" t="s">
        <v>28</v>
      </c>
      <c r="E265" s="163">
        <f>Modifikation!$C$1</f>
        <v>0</v>
      </c>
      <c r="F265" s="163"/>
      <c r="G265" s="163"/>
      <c r="H265" s="64"/>
      <c r="I265" s="25" t="s">
        <v>29</v>
      </c>
      <c r="J265" s="164">
        <f>Modifikation!$H$1</f>
        <v>0</v>
      </c>
      <c r="K265" s="165"/>
      <c r="L265" s="24"/>
      <c r="M265" s="24"/>
      <c r="S265" s="109"/>
      <c r="T265" s="110"/>
      <c r="U265" s="109"/>
      <c r="V265" s="110"/>
      <c r="W265" s="109"/>
      <c r="X265" s="110"/>
      <c r="Y265" s="109"/>
      <c r="Z265" s="110"/>
      <c r="AA265" s="109"/>
      <c r="AB265" s="110"/>
      <c r="AC265" s="109"/>
      <c r="AD265" s="110"/>
      <c r="AE265" s="109"/>
      <c r="AF265" s="110"/>
      <c r="AG265" s="110"/>
      <c r="AH265" s="110"/>
      <c r="AI265" s="109"/>
      <c r="AJ265" s="110"/>
      <c r="AK265" s="109"/>
      <c r="AL265" s="110"/>
      <c r="AM265" s="109"/>
      <c r="AN265" s="110"/>
      <c r="AO265" s="110"/>
      <c r="AP265" s="110"/>
      <c r="AQ265" s="109"/>
      <c r="AR265" s="110"/>
      <c r="AS265" s="109"/>
      <c r="AT265" s="110"/>
      <c r="AU265" s="109"/>
      <c r="AV265" s="110"/>
      <c r="AW265" s="110"/>
      <c r="AX265" s="110"/>
      <c r="AY265" s="109"/>
      <c r="AZ265" s="110"/>
      <c r="BA265" s="109"/>
      <c r="BB265" s="110"/>
      <c r="BC265" s="109"/>
      <c r="BD265" s="110"/>
      <c r="BE265" s="110"/>
      <c r="BF265" s="110"/>
      <c r="BG265" s="109"/>
      <c r="BH265" s="110"/>
      <c r="BI265" s="109"/>
      <c r="BJ265" s="110"/>
      <c r="BK265" s="109"/>
      <c r="BL265" s="110"/>
      <c r="BM265" s="110"/>
      <c r="BN265" s="110"/>
    </row>
    <row r="266" spans="3:66" ht="12.75">
      <c r="C266" s="64"/>
      <c r="D266" s="25" t="s">
        <v>30</v>
      </c>
      <c r="E266" s="166">
        <f>Modifikation!$C$2</f>
        <v>0</v>
      </c>
      <c r="F266" s="166"/>
      <c r="S266" s="109"/>
      <c r="T266" s="110"/>
      <c r="U266" s="109"/>
      <c r="V266" s="110"/>
      <c r="W266" s="109"/>
      <c r="X266" s="110"/>
      <c r="Y266" s="109"/>
      <c r="Z266" s="110"/>
      <c r="AA266" s="109"/>
      <c r="AB266" s="110"/>
      <c r="AC266" s="109"/>
      <c r="AD266" s="110"/>
      <c r="AE266" s="109"/>
      <c r="AF266" s="110"/>
      <c r="AG266" s="110"/>
      <c r="AH266" s="110"/>
      <c r="AI266" s="109"/>
      <c r="AJ266" s="110"/>
      <c r="AK266" s="109"/>
      <c r="AL266" s="110"/>
      <c r="AM266" s="109"/>
      <c r="AN266" s="110"/>
      <c r="AO266" s="110"/>
      <c r="AP266" s="110"/>
      <c r="AQ266" s="109"/>
      <c r="AR266" s="110"/>
      <c r="AS266" s="109"/>
      <c r="AT266" s="110"/>
      <c r="AU266" s="109"/>
      <c r="AV266" s="110"/>
      <c r="AW266" s="110"/>
      <c r="AX266" s="110"/>
      <c r="AY266" s="109"/>
      <c r="AZ266" s="110"/>
      <c r="BA266" s="109"/>
      <c r="BB266" s="110"/>
      <c r="BC266" s="109"/>
      <c r="BD266" s="110"/>
      <c r="BE266" s="110"/>
      <c r="BF266" s="110"/>
      <c r="BG266" s="109"/>
      <c r="BH266" s="110"/>
      <c r="BI266" s="109"/>
      <c r="BJ266" s="110"/>
      <c r="BK266" s="109"/>
      <c r="BL266" s="110"/>
      <c r="BM266" s="110"/>
      <c r="BN266" s="110"/>
    </row>
    <row r="267" spans="4:66" ht="12.75">
      <c r="D267" s="25" t="s">
        <v>31</v>
      </c>
      <c r="E267" s="157">
        <f>Modifikation!$C$3</f>
        <v>0</v>
      </c>
      <c r="F267" s="157"/>
      <c r="G267" s="157"/>
      <c r="H267" s="157"/>
      <c r="I267" s="157"/>
      <c r="J267" s="25" t="s">
        <v>32</v>
      </c>
      <c r="K267" s="157">
        <f>Modifikation!$I$3</f>
        <v>0</v>
      </c>
      <c r="L267" s="157"/>
      <c r="M267" s="157"/>
      <c r="N267" s="157"/>
      <c r="O267" s="157"/>
      <c r="S267" s="109"/>
      <c r="T267" s="110"/>
      <c r="U267" s="109"/>
      <c r="V267" s="110"/>
      <c r="W267" s="109"/>
      <c r="X267" s="110"/>
      <c r="Y267" s="109"/>
      <c r="Z267" s="110"/>
      <c r="AA267" s="109"/>
      <c r="AB267" s="110"/>
      <c r="AC267" s="109"/>
      <c r="AD267" s="110"/>
      <c r="AE267" s="109"/>
      <c r="AF267" s="110"/>
      <c r="AG267" s="110"/>
      <c r="AH267" s="110"/>
      <c r="AI267" s="109"/>
      <c r="AJ267" s="110"/>
      <c r="AK267" s="109"/>
      <c r="AL267" s="110"/>
      <c r="AM267" s="109"/>
      <c r="AN267" s="110"/>
      <c r="AO267" s="110"/>
      <c r="AP267" s="110"/>
      <c r="AQ267" s="109"/>
      <c r="AR267" s="110"/>
      <c r="AS267" s="109"/>
      <c r="AT267" s="110"/>
      <c r="AU267" s="109"/>
      <c r="AV267" s="110"/>
      <c r="AW267" s="110"/>
      <c r="AX267" s="110"/>
      <c r="AY267" s="109"/>
      <c r="AZ267" s="110"/>
      <c r="BA267" s="109"/>
      <c r="BB267" s="110"/>
      <c r="BC267" s="109"/>
      <c r="BD267" s="110"/>
      <c r="BE267" s="110"/>
      <c r="BF267" s="110"/>
      <c r="BG267" s="109"/>
      <c r="BH267" s="110"/>
      <c r="BI267" s="109"/>
      <c r="BJ267" s="110"/>
      <c r="BK267" s="109"/>
      <c r="BL267" s="110"/>
      <c r="BM267" s="110"/>
      <c r="BN267" s="110"/>
    </row>
    <row r="268" spans="2:66" ht="12.75">
      <c r="B268" s="158" t="s">
        <v>35</v>
      </c>
      <c r="C268" s="158"/>
      <c r="D268" s="158"/>
      <c r="E268" s="158"/>
      <c r="F268" s="158"/>
      <c r="G268" s="55" t="s">
        <v>36</v>
      </c>
      <c r="H268" s="55"/>
      <c r="I268" s="55"/>
      <c r="J268" s="55"/>
      <c r="K268" s="55"/>
      <c r="L268" s="55"/>
      <c r="M268" s="55" t="s">
        <v>90</v>
      </c>
      <c r="S268" s="109"/>
      <c r="T268" s="110"/>
      <c r="U268" s="109"/>
      <c r="V268" s="110"/>
      <c r="W268" s="109"/>
      <c r="X268" s="110"/>
      <c r="Y268" s="109"/>
      <c r="Z268" s="110"/>
      <c r="AA268" s="109"/>
      <c r="AB268" s="110"/>
      <c r="AC268" s="109"/>
      <c r="AD268" s="110"/>
      <c r="AE268" s="109"/>
      <c r="AF268" s="110"/>
      <c r="AG268" s="110"/>
      <c r="AH268" s="110"/>
      <c r="AI268" s="109"/>
      <c r="AJ268" s="110"/>
      <c r="AK268" s="109"/>
      <c r="AL268" s="110"/>
      <c r="AM268" s="109"/>
      <c r="AN268" s="110"/>
      <c r="AO268" s="110"/>
      <c r="AP268" s="110"/>
      <c r="AQ268" s="109"/>
      <c r="AR268" s="110"/>
      <c r="AS268" s="109"/>
      <c r="AT268" s="110"/>
      <c r="AU268" s="109"/>
      <c r="AV268" s="110"/>
      <c r="AW268" s="110"/>
      <c r="AX268" s="110"/>
      <c r="AY268" s="109"/>
      <c r="AZ268" s="110"/>
      <c r="BA268" s="109"/>
      <c r="BB268" s="110"/>
      <c r="BC268" s="109"/>
      <c r="BD268" s="110"/>
      <c r="BE268" s="110"/>
      <c r="BF268" s="110"/>
      <c r="BG268" s="109"/>
      <c r="BH268" s="110"/>
      <c r="BI268" s="109"/>
      <c r="BJ268" s="110"/>
      <c r="BK268" s="109"/>
      <c r="BL268" s="110"/>
      <c r="BM268" s="110"/>
      <c r="BN268" s="110"/>
    </row>
    <row r="269" spans="4:66" ht="21" customHeight="1" thickBot="1">
      <c r="D269" s="81">
        <f>Modifikation!$C$5</f>
        <v>2022</v>
      </c>
      <c r="S269" s="109"/>
      <c r="T269" s="110"/>
      <c r="U269" s="109"/>
      <c r="V269" s="110"/>
      <c r="W269" s="109"/>
      <c r="X269" s="110"/>
      <c r="Y269" s="109"/>
      <c r="Z269" s="110"/>
      <c r="AA269" s="109"/>
      <c r="AB269" s="110"/>
      <c r="AC269" s="109"/>
      <c r="AD269" s="110"/>
      <c r="AE269" s="109"/>
      <c r="AF269" s="110"/>
      <c r="AG269" s="110"/>
      <c r="AH269" s="110"/>
      <c r="AI269" s="109"/>
      <c r="AJ269" s="110"/>
      <c r="AK269" s="109"/>
      <c r="AL269" s="110"/>
      <c r="AM269" s="109"/>
      <c r="AN269" s="110"/>
      <c r="AO269" s="110"/>
      <c r="AP269" s="110"/>
      <c r="AQ269" s="109"/>
      <c r="AR269" s="110"/>
      <c r="AS269" s="109"/>
      <c r="AT269" s="110"/>
      <c r="AU269" s="109"/>
      <c r="AV269" s="110"/>
      <c r="AW269" s="110"/>
      <c r="AX269" s="110"/>
      <c r="AY269" s="109"/>
      <c r="AZ269" s="110"/>
      <c r="BA269" s="109"/>
      <c r="BB269" s="110"/>
      <c r="BC269" s="109"/>
      <c r="BD269" s="110"/>
      <c r="BE269" s="110"/>
      <c r="BF269" s="110"/>
      <c r="BG269" s="109"/>
      <c r="BH269" s="110"/>
      <c r="BI269" s="109"/>
      <c r="BJ269" s="110"/>
      <c r="BK269" s="109"/>
      <c r="BL269" s="110"/>
      <c r="BM269" s="110"/>
      <c r="BN269" s="110"/>
    </row>
    <row r="270" spans="2:66" ht="51" customHeight="1">
      <c r="B270" s="82" t="s">
        <v>9</v>
      </c>
      <c r="C270" s="83" t="s">
        <v>10</v>
      </c>
      <c r="D270" s="84" t="s">
        <v>11</v>
      </c>
      <c r="E270" s="84" t="s">
        <v>12</v>
      </c>
      <c r="F270" s="83" t="s">
        <v>13</v>
      </c>
      <c r="G270" s="83" t="s">
        <v>14</v>
      </c>
      <c r="H270" s="83" t="s">
        <v>51</v>
      </c>
      <c r="I270" s="83" t="s">
        <v>47</v>
      </c>
      <c r="J270" s="171" t="s">
        <v>17</v>
      </c>
      <c r="K270" s="171"/>
      <c r="L270" s="83" t="s">
        <v>48</v>
      </c>
      <c r="M270" s="169" t="s">
        <v>19</v>
      </c>
      <c r="N270" s="169"/>
      <c r="O270" s="111" t="s">
        <v>20</v>
      </c>
      <c r="P270" s="87" t="s">
        <v>21</v>
      </c>
      <c r="S270" s="109"/>
      <c r="T270" s="110"/>
      <c r="U270" s="109"/>
      <c r="V270" s="110"/>
      <c r="W270" s="109"/>
      <c r="X270" s="110"/>
      <c r="Y270" s="109"/>
      <c r="Z270" s="110"/>
      <c r="AA270" s="109"/>
      <c r="AB270" s="110"/>
      <c r="AC270" s="109"/>
      <c r="AD270" s="110"/>
      <c r="AE270" s="109"/>
      <c r="AF270" s="110"/>
      <c r="AG270" s="110"/>
      <c r="AH270" s="110"/>
      <c r="AI270" s="109"/>
      <c r="AJ270" s="110"/>
      <c r="AK270" s="109"/>
      <c r="AL270" s="110"/>
      <c r="AM270" s="109"/>
      <c r="AN270" s="110"/>
      <c r="AO270" s="110"/>
      <c r="AP270" s="110"/>
      <c r="AQ270" s="109"/>
      <c r="AR270" s="110"/>
      <c r="AS270" s="109"/>
      <c r="AT270" s="110"/>
      <c r="AU270" s="109"/>
      <c r="AV270" s="110"/>
      <c r="AW270" s="110"/>
      <c r="AX270" s="110"/>
      <c r="AY270" s="109"/>
      <c r="AZ270" s="110"/>
      <c r="BA270" s="109"/>
      <c r="BB270" s="110"/>
      <c r="BC270" s="109"/>
      <c r="BD270" s="110"/>
      <c r="BE270" s="110"/>
      <c r="BF270" s="110"/>
      <c r="BG270" s="109"/>
      <c r="BH270" s="110"/>
      <c r="BI270" s="109"/>
      <c r="BJ270" s="110"/>
      <c r="BK270" s="109"/>
      <c r="BL270" s="110"/>
      <c r="BM270" s="110"/>
      <c r="BN270" s="110"/>
    </row>
    <row r="271" spans="2:66" ht="26.25" customHeight="1" thickBot="1">
      <c r="B271" s="88"/>
      <c r="C271" s="89"/>
      <c r="D271" s="89"/>
      <c r="E271" s="89"/>
      <c r="F271" s="89"/>
      <c r="G271" s="89"/>
      <c r="H271" s="89"/>
      <c r="I271" s="89"/>
      <c r="J271" s="89" t="s">
        <v>22</v>
      </c>
      <c r="K271" s="89" t="s">
        <v>23</v>
      </c>
      <c r="L271" s="89"/>
      <c r="M271" s="91" t="s">
        <v>24</v>
      </c>
      <c r="N271" s="91" t="s">
        <v>25</v>
      </c>
      <c r="O271" s="92"/>
      <c r="P271" s="93"/>
      <c r="S271" s="109"/>
      <c r="T271" s="110"/>
      <c r="U271" s="109"/>
      <c r="V271" s="110"/>
      <c r="W271" s="109"/>
      <c r="X271" s="110"/>
      <c r="Y271" s="113"/>
      <c r="Z271" s="114"/>
      <c r="AA271" s="109"/>
      <c r="AB271" s="110"/>
      <c r="AC271" s="109"/>
      <c r="AD271" s="110"/>
      <c r="AE271" s="109"/>
      <c r="AF271" s="110"/>
      <c r="AG271" s="110"/>
      <c r="AH271" s="110"/>
      <c r="AI271" s="109"/>
      <c r="AJ271" s="110"/>
      <c r="AK271" s="109"/>
      <c r="AL271" s="110"/>
      <c r="AM271" s="109"/>
      <c r="AN271" s="110"/>
      <c r="AO271" s="110"/>
      <c r="AP271" s="110"/>
      <c r="AQ271" s="109"/>
      <c r="AR271" s="110"/>
      <c r="AS271" s="109"/>
      <c r="AT271" s="110"/>
      <c r="AU271" s="109"/>
      <c r="AV271" s="110"/>
      <c r="AW271" s="110"/>
      <c r="AX271" s="110"/>
      <c r="AY271" s="109"/>
      <c r="AZ271" s="110"/>
      <c r="BA271" s="109"/>
      <c r="BB271" s="110"/>
      <c r="BC271" s="109"/>
      <c r="BD271" s="110"/>
      <c r="BE271" s="110"/>
      <c r="BF271" s="110"/>
      <c r="BG271" s="109"/>
      <c r="BH271" s="110"/>
      <c r="BI271" s="109"/>
      <c r="BJ271" s="110"/>
      <c r="BK271" s="109"/>
      <c r="BL271" s="110"/>
      <c r="BM271" s="110"/>
      <c r="BN271" s="110"/>
    </row>
    <row r="272" spans="2:66" ht="12.75" customHeight="1" hidden="1">
      <c r="B272" s="94"/>
      <c r="C272" s="68"/>
      <c r="D272" s="68"/>
      <c r="E272" s="68" t="str">
        <f>Zusammenstellung!$B$14</f>
        <v>Rotwild</v>
      </c>
      <c r="F272" s="68"/>
      <c r="G272" s="68"/>
      <c r="H272" s="68"/>
      <c r="I272" s="68"/>
      <c r="J272" s="95"/>
      <c r="K272" s="95"/>
      <c r="L272" s="68"/>
      <c r="M272" s="96"/>
      <c r="N272" s="96"/>
      <c r="O272" s="97"/>
      <c r="P272" s="98"/>
      <c r="S272" s="109"/>
      <c r="T272" s="110"/>
      <c r="U272" s="109"/>
      <c r="V272" s="110"/>
      <c r="W272" s="109"/>
      <c r="X272" s="110"/>
      <c r="Y272" s="109"/>
      <c r="Z272" s="110"/>
      <c r="AA272" s="109"/>
      <c r="AB272" s="110"/>
      <c r="AC272" s="109"/>
      <c r="AD272" s="110"/>
      <c r="AE272" s="109"/>
      <c r="AF272" s="110"/>
      <c r="AG272" s="110"/>
      <c r="AH272" s="110"/>
      <c r="AI272" s="109"/>
      <c r="AJ272" s="110"/>
      <c r="AK272" s="109"/>
      <c r="AL272" s="110"/>
      <c r="AM272" s="109"/>
      <c r="AN272" s="110"/>
      <c r="AO272" s="110"/>
      <c r="AP272" s="110"/>
      <c r="AQ272" s="109"/>
      <c r="AR272" s="110"/>
      <c r="AS272" s="109"/>
      <c r="AT272" s="110"/>
      <c r="AU272" s="109"/>
      <c r="AV272" s="110"/>
      <c r="AW272" s="110"/>
      <c r="AX272" s="110"/>
      <c r="AY272" s="109"/>
      <c r="AZ272" s="110"/>
      <c r="BA272" s="109"/>
      <c r="BB272" s="110"/>
      <c r="BC272" s="109"/>
      <c r="BD272" s="110"/>
      <c r="BE272" s="110"/>
      <c r="BF272" s="110"/>
      <c r="BG272" s="109"/>
      <c r="BH272" s="110"/>
      <c r="BI272" s="109"/>
      <c r="BJ272" s="110"/>
      <c r="BK272" s="109"/>
      <c r="BL272" s="110"/>
      <c r="BM272" s="110"/>
      <c r="BN272" s="110"/>
    </row>
    <row r="273" spans="2:66" ht="12.75" customHeight="1" hidden="1">
      <c r="B273" s="94"/>
      <c r="C273" s="68"/>
      <c r="D273" s="68"/>
      <c r="E273" s="68" t="str">
        <f>Zusammenstellung!$C$14</f>
        <v>Schwarzwild</v>
      </c>
      <c r="F273" s="68"/>
      <c r="G273" s="68"/>
      <c r="H273" s="68"/>
      <c r="I273" s="68"/>
      <c r="J273" s="95"/>
      <c r="K273" s="95"/>
      <c r="L273" s="68"/>
      <c r="M273" s="96"/>
      <c r="N273" s="96"/>
      <c r="O273" s="97"/>
      <c r="P273" s="98"/>
      <c r="S273" s="109"/>
      <c r="T273" s="110"/>
      <c r="U273" s="109"/>
      <c r="V273" s="110"/>
      <c r="W273" s="109"/>
      <c r="X273" s="110"/>
      <c r="Y273" s="109"/>
      <c r="Z273" s="110"/>
      <c r="AA273" s="109"/>
      <c r="AB273" s="110"/>
      <c r="AC273" s="109"/>
      <c r="AD273" s="110"/>
      <c r="AE273" s="109"/>
      <c r="AF273" s="110"/>
      <c r="AG273" s="110"/>
      <c r="AH273" s="110"/>
      <c r="AI273" s="109"/>
      <c r="AJ273" s="110"/>
      <c r="AK273" s="109"/>
      <c r="AL273" s="110"/>
      <c r="AM273" s="109"/>
      <c r="AN273" s="110"/>
      <c r="AO273" s="110"/>
      <c r="AP273" s="110"/>
      <c r="AQ273" s="109"/>
      <c r="AR273" s="110"/>
      <c r="AS273" s="109"/>
      <c r="AT273" s="110"/>
      <c r="AU273" s="109"/>
      <c r="AV273" s="110"/>
      <c r="AW273" s="110"/>
      <c r="AX273" s="110"/>
      <c r="AY273" s="109"/>
      <c r="AZ273" s="110"/>
      <c r="BA273" s="109"/>
      <c r="BB273" s="110"/>
      <c r="BC273" s="109"/>
      <c r="BD273" s="110"/>
      <c r="BE273" s="110"/>
      <c r="BF273" s="110"/>
      <c r="BG273" s="109"/>
      <c r="BH273" s="110"/>
      <c r="BI273" s="109"/>
      <c r="BJ273" s="110"/>
      <c r="BK273" s="109"/>
      <c r="BL273" s="110"/>
      <c r="BM273" s="110"/>
      <c r="BN273" s="110"/>
    </row>
    <row r="274" spans="2:66" ht="12.75" customHeight="1" hidden="1">
      <c r="B274" s="94"/>
      <c r="C274" s="68"/>
      <c r="D274" s="68"/>
      <c r="E274" s="68" t="str">
        <f>Zusammenstellung!$D$14</f>
        <v>Rehwild</v>
      </c>
      <c r="F274" s="68"/>
      <c r="G274" s="68"/>
      <c r="H274" s="68"/>
      <c r="I274" s="68"/>
      <c r="J274" s="95"/>
      <c r="K274" s="95"/>
      <c r="L274" s="68"/>
      <c r="M274" s="96"/>
      <c r="N274" s="96"/>
      <c r="O274" s="97"/>
      <c r="P274" s="98"/>
      <c r="S274" s="109"/>
      <c r="T274" s="110"/>
      <c r="U274" s="109"/>
      <c r="V274" s="110"/>
      <c r="W274" s="109"/>
      <c r="X274" s="110"/>
      <c r="Y274" s="109"/>
      <c r="Z274" s="110"/>
      <c r="AA274" s="109"/>
      <c r="AB274" s="110"/>
      <c r="AC274" s="109"/>
      <c r="AD274" s="110"/>
      <c r="AE274" s="109"/>
      <c r="AF274" s="110"/>
      <c r="AG274" s="110"/>
      <c r="AH274" s="110"/>
      <c r="AI274" s="109"/>
      <c r="AJ274" s="110"/>
      <c r="AK274" s="109"/>
      <c r="AL274" s="110"/>
      <c r="AM274" s="109"/>
      <c r="AN274" s="110"/>
      <c r="AO274" s="110"/>
      <c r="AP274" s="110"/>
      <c r="AQ274" s="109"/>
      <c r="AR274" s="110"/>
      <c r="AS274" s="109"/>
      <c r="AT274" s="110"/>
      <c r="AU274" s="109"/>
      <c r="AV274" s="110"/>
      <c r="AW274" s="110"/>
      <c r="AX274" s="110"/>
      <c r="AY274" s="109"/>
      <c r="AZ274" s="110"/>
      <c r="BA274" s="109"/>
      <c r="BB274" s="110"/>
      <c r="BC274" s="109"/>
      <c r="BD274" s="110"/>
      <c r="BE274" s="110"/>
      <c r="BF274" s="110"/>
      <c r="BG274" s="109"/>
      <c r="BH274" s="110"/>
      <c r="BI274" s="109"/>
      <c r="BJ274" s="110"/>
      <c r="BK274" s="109"/>
      <c r="BL274" s="110"/>
      <c r="BM274" s="110"/>
      <c r="BN274" s="110"/>
    </row>
    <row r="275" spans="2:66" ht="12.75" customHeight="1" hidden="1">
      <c r="B275" s="94"/>
      <c r="C275" s="68"/>
      <c r="D275" s="68"/>
      <c r="E275" s="68" t="str">
        <f>Zusammenstellung!$E$14</f>
        <v>Gamswild</v>
      </c>
      <c r="F275" s="68"/>
      <c r="G275" s="68"/>
      <c r="H275" s="68"/>
      <c r="I275" s="68"/>
      <c r="J275" s="95"/>
      <c r="K275" s="95"/>
      <c r="L275" s="68"/>
      <c r="M275" s="96"/>
      <c r="N275" s="96"/>
      <c r="O275" s="97"/>
      <c r="P275" s="98"/>
      <c r="S275" s="109"/>
      <c r="T275" s="110"/>
      <c r="U275" s="109"/>
      <c r="V275" s="110"/>
      <c r="W275" s="109"/>
      <c r="X275" s="110"/>
      <c r="Y275" s="109"/>
      <c r="Z275" s="110"/>
      <c r="AA275" s="109"/>
      <c r="AB275" s="110"/>
      <c r="AC275" s="109"/>
      <c r="AD275" s="110"/>
      <c r="AE275" s="109"/>
      <c r="AF275" s="110"/>
      <c r="AG275" s="110"/>
      <c r="AH275" s="110"/>
      <c r="AI275" s="109"/>
      <c r="AJ275" s="110"/>
      <c r="AK275" s="109"/>
      <c r="AL275" s="110"/>
      <c r="AM275" s="109"/>
      <c r="AN275" s="110"/>
      <c r="AO275" s="110"/>
      <c r="AP275" s="110"/>
      <c r="AQ275" s="109"/>
      <c r="AR275" s="110"/>
      <c r="AS275" s="109"/>
      <c r="AT275" s="110"/>
      <c r="AU275" s="109"/>
      <c r="AV275" s="110"/>
      <c r="AW275" s="110"/>
      <c r="AX275" s="110"/>
      <c r="AY275" s="109"/>
      <c r="AZ275" s="110"/>
      <c r="BA275" s="109"/>
      <c r="BB275" s="110"/>
      <c r="BC275" s="109"/>
      <c r="BD275" s="110"/>
      <c r="BE275" s="110"/>
      <c r="BF275" s="110"/>
      <c r="BG275" s="109"/>
      <c r="BH275" s="110"/>
      <c r="BI275" s="109"/>
      <c r="BJ275" s="110"/>
      <c r="BK275" s="109"/>
      <c r="BL275" s="110"/>
      <c r="BM275" s="110"/>
      <c r="BN275" s="110"/>
    </row>
    <row r="276" spans="2:66" ht="12.75" customHeight="1" hidden="1">
      <c r="B276" s="94"/>
      <c r="C276" s="68"/>
      <c r="D276" s="68"/>
      <c r="E276" s="68" t="str">
        <f>Zusammenstellung!$F$14</f>
        <v>Damwild</v>
      </c>
      <c r="F276" s="68"/>
      <c r="G276" s="68"/>
      <c r="H276" s="68"/>
      <c r="I276" s="68"/>
      <c r="J276" s="95"/>
      <c r="K276" s="95"/>
      <c r="L276" s="68"/>
      <c r="M276" s="96" t="s">
        <v>43</v>
      </c>
      <c r="N276" s="96" t="s">
        <v>43</v>
      </c>
      <c r="O276" s="97"/>
      <c r="P276" s="98"/>
      <c r="S276" s="109"/>
      <c r="T276" s="110"/>
      <c r="U276" s="109"/>
      <c r="V276" s="110"/>
      <c r="W276" s="109"/>
      <c r="X276" s="110"/>
      <c r="Y276" s="109"/>
      <c r="Z276" s="110"/>
      <c r="AA276" s="109"/>
      <c r="AB276" s="110"/>
      <c r="AC276" s="109"/>
      <c r="AD276" s="110"/>
      <c r="AE276" s="109"/>
      <c r="AF276" s="110"/>
      <c r="AG276" s="110"/>
      <c r="AH276" s="110"/>
      <c r="AI276" s="109"/>
      <c r="AJ276" s="110"/>
      <c r="AK276" s="109"/>
      <c r="AL276" s="110"/>
      <c r="AM276" s="109"/>
      <c r="AN276" s="110"/>
      <c r="AO276" s="110"/>
      <c r="AP276" s="110"/>
      <c r="AQ276" s="109"/>
      <c r="AR276" s="110"/>
      <c r="AS276" s="109"/>
      <c r="AT276" s="110"/>
      <c r="AU276" s="109"/>
      <c r="AV276" s="110"/>
      <c r="AW276" s="110"/>
      <c r="AX276" s="110"/>
      <c r="AY276" s="109"/>
      <c r="AZ276" s="110"/>
      <c r="BA276" s="109"/>
      <c r="BB276" s="110"/>
      <c r="BC276" s="109"/>
      <c r="BD276" s="110"/>
      <c r="BE276" s="110"/>
      <c r="BF276" s="110"/>
      <c r="BG276" s="109"/>
      <c r="BH276" s="110"/>
      <c r="BI276" s="109"/>
      <c r="BJ276" s="110"/>
      <c r="BK276" s="109"/>
      <c r="BL276" s="110"/>
      <c r="BM276" s="110"/>
      <c r="BN276" s="110"/>
    </row>
    <row r="277" spans="2:66" ht="12.75" customHeight="1" hidden="1">
      <c r="B277" s="94"/>
      <c r="C277" s="68"/>
      <c r="D277" s="68"/>
      <c r="E277" s="68" t="str">
        <f>Zusammenstellung!$G$14</f>
        <v>Sonst. Schalenwild</v>
      </c>
      <c r="F277" s="68"/>
      <c r="G277" s="68"/>
      <c r="H277" s="68"/>
      <c r="I277" s="68"/>
      <c r="J277" s="95"/>
      <c r="K277" s="95"/>
      <c r="L277" s="68"/>
      <c r="M277" s="96" t="s">
        <v>44</v>
      </c>
      <c r="N277" s="96" t="s">
        <v>44</v>
      </c>
      <c r="O277" s="97"/>
      <c r="P277" s="98"/>
      <c r="S277" s="109"/>
      <c r="T277" s="110"/>
      <c r="U277" s="109"/>
      <c r="V277" s="110"/>
      <c r="W277" s="109"/>
      <c r="X277" s="110"/>
      <c r="Y277" s="109"/>
      <c r="Z277" s="110"/>
      <c r="AA277" s="109"/>
      <c r="AB277" s="110"/>
      <c r="AC277" s="109"/>
      <c r="AD277" s="110"/>
      <c r="AE277" s="109"/>
      <c r="AF277" s="110"/>
      <c r="AG277" s="110"/>
      <c r="AH277" s="110"/>
      <c r="AI277" s="109"/>
      <c r="AJ277" s="110"/>
      <c r="AK277" s="109"/>
      <c r="AL277" s="110"/>
      <c r="AM277" s="109"/>
      <c r="AN277" s="110"/>
      <c r="AO277" s="110"/>
      <c r="AP277" s="110"/>
      <c r="AQ277" s="109"/>
      <c r="AR277" s="110"/>
      <c r="AS277" s="109"/>
      <c r="AT277" s="110"/>
      <c r="AU277" s="109"/>
      <c r="AV277" s="110"/>
      <c r="AW277" s="110"/>
      <c r="AX277" s="110"/>
      <c r="AY277" s="109"/>
      <c r="AZ277" s="110"/>
      <c r="BA277" s="109"/>
      <c r="BB277" s="110"/>
      <c r="BC277" s="109"/>
      <c r="BD277" s="110"/>
      <c r="BE277" s="110"/>
      <c r="BF277" s="110"/>
      <c r="BG277" s="109"/>
      <c r="BH277" s="110"/>
      <c r="BI277" s="109"/>
      <c r="BJ277" s="110"/>
      <c r="BK277" s="109"/>
      <c r="BL277" s="110"/>
      <c r="BM277" s="110"/>
      <c r="BN277" s="110"/>
    </row>
    <row r="278" spans="2:135" ht="10.5" customHeight="1" thickBot="1">
      <c r="B278" s="174">
        <v>91</v>
      </c>
      <c r="C278" s="175"/>
      <c r="D278" s="176"/>
      <c r="E278" s="20"/>
      <c r="F278" s="176"/>
      <c r="G278" s="177"/>
      <c r="H278" s="179"/>
      <c r="I278" s="178"/>
      <c r="J278" s="193">
        <v>0</v>
      </c>
      <c r="K278" s="193">
        <v>0</v>
      </c>
      <c r="L278" s="178"/>
      <c r="M278" s="167" t="s">
        <v>26</v>
      </c>
      <c r="N278" s="167" t="s">
        <v>26</v>
      </c>
      <c r="O278" s="194"/>
      <c r="P278" s="201">
        <f>P262+1</f>
        <v>91</v>
      </c>
      <c r="S278" s="170" t="b">
        <f>AND(E278=Zusammenstellung!$B$14,(I278+J278)&gt;300)</f>
        <v>0</v>
      </c>
      <c r="T278" s="172">
        <f>IF(S278=TRUE,1,0)</f>
        <v>0</v>
      </c>
      <c r="U278" s="170" t="b">
        <f>AND(E278=Zusammenstellung!$B$14,(I278+J278)&lt;=300)</f>
        <v>0</v>
      </c>
      <c r="V278" s="172">
        <f>IF(U278=TRUE,1,0)</f>
        <v>0</v>
      </c>
      <c r="W278" s="170" t="b">
        <f>AND(E278=Zusammenstellung!$B$14,J278&gt;0)</f>
        <v>0</v>
      </c>
      <c r="X278" s="172">
        <f>IF(W278=TRUE,1,0)</f>
        <v>0</v>
      </c>
      <c r="Y278" s="173" t="b">
        <f>AND(E278=Zusammenstellung!$B$14,N278="ja")</f>
        <v>0</v>
      </c>
      <c r="Z278" s="202">
        <f>IF(Y278=TRUE,1,0)</f>
        <v>0</v>
      </c>
      <c r="AA278" s="170" t="b">
        <f>AND(E278=Zusammenstellung!$C$14,(I278+J278)&gt;300)</f>
        <v>0</v>
      </c>
      <c r="AB278" s="172">
        <f>IF(AA278=TRUE,1,0)</f>
        <v>0</v>
      </c>
      <c r="AC278" s="170" t="b">
        <f>AND(E278=Zusammenstellung!$C$14,(I278+J278)&lt;=300)</f>
        <v>0</v>
      </c>
      <c r="AD278" s="172">
        <f>IF(AC278=TRUE,1,0)</f>
        <v>0</v>
      </c>
      <c r="AE278" s="170" t="b">
        <f>AND(E278=Zusammenstellung!$C$14,J278&gt;0)</f>
        <v>0</v>
      </c>
      <c r="AF278" s="172">
        <f>IF(AE278=TRUE,1,0)</f>
        <v>0</v>
      </c>
      <c r="AG278" s="170" t="b">
        <f>AND(E278=Zusammenstellung!$C$14,N278="ja")</f>
        <v>0</v>
      </c>
      <c r="AH278" s="172">
        <f>IF(AG278=TRUE,1,0)</f>
        <v>0</v>
      </c>
      <c r="AI278" s="170" t="b">
        <f>AND(E278=Zusammenstellung!$D$14,(I278+J278)&gt;300)</f>
        <v>0</v>
      </c>
      <c r="AJ278" s="172">
        <f>IF(AI278=TRUE,1,0)</f>
        <v>0</v>
      </c>
      <c r="AK278" s="170" t="b">
        <f>AND(E278=Zusammenstellung!$D$14,(I278+J278)&lt;=300)</f>
        <v>0</v>
      </c>
      <c r="AL278" s="172">
        <f>IF(AK278=TRUE,1,0)</f>
        <v>0</v>
      </c>
      <c r="AM278" s="170" t="b">
        <f>AND(E278=Zusammenstellung!$D$14,J278&gt;0)</f>
        <v>0</v>
      </c>
      <c r="AN278" s="172">
        <f>IF(AM278=TRUE,1,0)</f>
        <v>0</v>
      </c>
      <c r="AO278" s="170" t="b">
        <f>AND(E278=Zusammenstellung!$D$14,N278="ja")</f>
        <v>0</v>
      </c>
      <c r="AP278" s="172">
        <f>IF(AO278=TRUE,1,0)</f>
        <v>0</v>
      </c>
      <c r="AQ278" s="170" t="b">
        <f>AND(E278=Zusammenstellung!$E$14,(I278+J278)&gt;300)</f>
        <v>0</v>
      </c>
      <c r="AR278" s="172">
        <f>IF(AQ278=TRUE,1,0)</f>
        <v>0</v>
      </c>
      <c r="AS278" s="170" t="b">
        <f>AND(E278=Zusammenstellung!$E$14,(I278+J278)&lt;=300)</f>
        <v>0</v>
      </c>
      <c r="AT278" s="172">
        <f>IF(AS278=TRUE,1,0)</f>
        <v>0</v>
      </c>
      <c r="AU278" s="170" t="b">
        <f>AND(E278=Zusammenstellung!$E$14,J278&gt;0)</f>
        <v>0</v>
      </c>
      <c r="AV278" s="172">
        <f>IF(AU278=TRUE,1,0)</f>
        <v>0</v>
      </c>
      <c r="AW278" s="170" t="b">
        <f>AND(E278=Zusammenstellung!$E$14,N278="ja")</f>
        <v>0</v>
      </c>
      <c r="AX278" s="172">
        <f>IF(AW278=TRUE,1,0)</f>
        <v>0</v>
      </c>
      <c r="AY278" s="170" t="b">
        <f>AND(E278=Zusammenstellung!$F$14,(I278+J278)&gt;300)</f>
        <v>0</v>
      </c>
      <c r="AZ278" s="172">
        <f>IF(AY278=TRUE,1,0)</f>
        <v>0</v>
      </c>
      <c r="BA278" s="170" t="b">
        <f>AND(E278=Zusammenstellung!$F$14,(I278+J278)&lt;=300)</f>
        <v>0</v>
      </c>
      <c r="BB278" s="172">
        <f>IF(BA278=TRUE,1,0)</f>
        <v>0</v>
      </c>
      <c r="BC278" s="170" t="b">
        <f>AND(E278=Zusammenstellung!$F$14,J278&gt;0)</f>
        <v>0</v>
      </c>
      <c r="BD278" s="172">
        <f>IF(BC278=TRUE,1,0)</f>
        <v>0</v>
      </c>
      <c r="BE278" s="170" t="b">
        <f>AND(E278=Zusammenstellung!$F$14,N278="ja")</f>
        <v>0</v>
      </c>
      <c r="BF278" s="172">
        <f>IF(BE278=TRUE,1,0)</f>
        <v>0</v>
      </c>
      <c r="BG278" s="170" t="b">
        <f>AND(E278=Zusammenstellung!$G$14,(I278+J278)&gt;300)</f>
        <v>0</v>
      </c>
      <c r="BH278" s="172">
        <f>IF(BG278=TRUE,1,0)</f>
        <v>0</v>
      </c>
      <c r="BI278" s="170" t="b">
        <f>AND(E278=Zusammenstellung!$G$14,(I278+J278)&lt;=300)</f>
        <v>0</v>
      </c>
      <c r="BJ278" s="172">
        <f>IF(BI278=TRUE,1,0)</f>
        <v>0</v>
      </c>
      <c r="BK278" s="170" t="b">
        <f>AND(E278=Zusammenstellung!$G$14,J278&gt;0)</f>
        <v>0</v>
      </c>
      <c r="BL278" s="172">
        <f>IF(BK278=TRUE,1,0)</f>
        <v>0</v>
      </c>
      <c r="BM278" s="170" t="b">
        <f>AND(E278=Zusammenstellung!$G$14,N278="ja")</f>
        <v>0</v>
      </c>
      <c r="BN278" s="172">
        <f>IF(BM278=TRUE,1,0)</f>
        <v>0</v>
      </c>
      <c r="BO278" s="203">
        <f>IF(M278="ja",1,0)</f>
        <v>0</v>
      </c>
      <c r="BP278" s="185"/>
      <c r="BQ278" s="185"/>
      <c r="BR278" s="185"/>
      <c r="BS278" s="185"/>
      <c r="BT278" s="185"/>
      <c r="BU278" s="185"/>
      <c r="BV278" s="185"/>
      <c r="BW278" s="185"/>
      <c r="BX278" s="185"/>
      <c r="BY278" s="185"/>
      <c r="BZ278" s="185"/>
      <c r="CA278" s="185"/>
      <c r="CB278" s="185"/>
      <c r="CC278" s="185"/>
      <c r="CD278" s="185"/>
      <c r="CE278" s="185"/>
      <c r="CF278" s="185"/>
      <c r="CG278" s="185"/>
      <c r="CH278" s="185"/>
      <c r="CI278" s="185"/>
      <c r="CJ278" s="185"/>
      <c r="CK278" s="185"/>
      <c r="CL278" s="185"/>
      <c r="CM278" s="185"/>
      <c r="CN278" s="185"/>
      <c r="CO278" s="185"/>
      <c r="CP278" s="185"/>
      <c r="CQ278" s="185"/>
      <c r="CR278" s="185"/>
      <c r="CS278" s="185"/>
      <c r="CT278" s="185"/>
      <c r="CU278" s="185"/>
      <c r="CV278" s="185"/>
      <c r="CW278" s="185"/>
      <c r="CX278" s="185"/>
      <c r="CY278" s="185"/>
      <c r="CZ278" s="185"/>
      <c r="DA278" s="185"/>
      <c r="DB278" s="185"/>
      <c r="DC278" s="185"/>
      <c r="DD278" s="185"/>
      <c r="DE278" s="185"/>
      <c r="DF278" s="185"/>
      <c r="DG278" s="185"/>
      <c r="DH278" s="185"/>
      <c r="DI278" s="185"/>
      <c r="DJ278" s="185"/>
      <c r="DK278" s="185"/>
      <c r="DL278" s="185"/>
      <c r="DM278" s="185"/>
      <c r="DN278" s="185"/>
      <c r="DO278" s="185"/>
      <c r="DP278" s="185"/>
      <c r="DQ278" s="185"/>
      <c r="DR278" s="185"/>
      <c r="DS278" s="185"/>
      <c r="DT278" s="185"/>
      <c r="DU278" s="185"/>
      <c r="DV278" s="185"/>
      <c r="DW278" s="185"/>
      <c r="DX278" s="185"/>
      <c r="DY278" s="185"/>
      <c r="DZ278" s="185"/>
      <c r="EA278" s="185"/>
      <c r="EB278" s="185"/>
      <c r="EC278" s="185"/>
      <c r="ED278" s="185"/>
      <c r="EE278" s="185"/>
    </row>
    <row r="279" spans="2:135" ht="10.5" customHeight="1">
      <c r="B279" s="174"/>
      <c r="C279" s="175"/>
      <c r="D279" s="176"/>
      <c r="E279" s="21"/>
      <c r="F279" s="176"/>
      <c r="G279" s="177"/>
      <c r="H279" s="179"/>
      <c r="I279" s="178"/>
      <c r="J279" s="193"/>
      <c r="K279" s="193"/>
      <c r="L279" s="178"/>
      <c r="M279" s="167"/>
      <c r="N279" s="167"/>
      <c r="O279" s="194"/>
      <c r="P279" s="201"/>
      <c r="S279" s="170"/>
      <c r="T279" s="172"/>
      <c r="U279" s="170"/>
      <c r="V279" s="172"/>
      <c r="W279" s="170"/>
      <c r="X279" s="172"/>
      <c r="Y279" s="173"/>
      <c r="Z279" s="202"/>
      <c r="AA279" s="170"/>
      <c r="AB279" s="172"/>
      <c r="AC279" s="170"/>
      <c r="AD279" s="172"/>
      <c r="AE279" s="170"/>
      <c r="AF279" s="172"/>
      <c r="AG279" s="170"/>
      <c r="AH279" s="172"/>
      <c r="AI279" s="170"/>
      <c r="AJ279" s="172"/>
      <c r="AK279" s="170"/>
      <c r="AL279" s="172"/>
      <c r="AM279" s="170"/>
      <c r="AN279" s="172"/>
      <c r="AO279" s="170"/>
      <c r="AP279" s="172"/>
      <c r="AQ279" s="170"/>
      <c r="AR279" s="172"/>
      <c r="AS279" s="170"/>
      <c r="AT279" s="172"/>
      <c r="AU279" s="170"/>
      <c r="AV279" s="172"/>
      <c r="AW279" s="170"/>
      <c r="AX279" s="172"/>
      <c r="AY279" s="170"/>
      <c r="AZ279" s="172"/>
      <c r="BA279" s="170"/>
      <c r="BB279" s="172"/>
      <c r="BC279" s="170"/>
      <c r="BD279" s="172"/>
      <c r="BE279" s="170"/>
      <c r="BF279" s="172"/>
      <c r="BG279" s="170"/>
      <c r="BH279" s="172"/>
      <c r="BI279" s="170"/>
      <c r="BJ279" s="172"/>
      <c r="BK279" s="170"/>
      <c r="BL279" s="172"/>
      <c r="BM279" s="170"/>
      <c r="BN279" s="172"/>
      <c r="BO279" s="203"/>
      <c r="BP279" s="185"/>
      <c r="BQ279" s="185"/>
      <c r="BR279" s="185"/>
      <c r="BS279" s="185"/>
      <c r="BT279" s="185"/>
      <c r="BU279" s="185"/>
      <c r="BV279" s="185"/>
      <c r="BW279" s="185"/>
      <c r="BX279" s="185"/>
      <c r="BY279" s="185"/>
      <c r="BZ279" s="185"/>
      <c r="CA279" s="185"/>
      <c r="CB279" s="185"/>
      <c r="CC279" s="185"/>
      <c r="CD279" s="185"/>
      <c r="CE279" s="185"/>
      <c r="CF279" s="185"/>
      <c r="CG279" s="185"/>
      <c r="CH279" s="185"/>
      <c r="CI279" s="185"/>
      <c r="CJ279" s="185"/>
      <c r="CK279" s="185"/>
      <c r="CL279" s="185"/>
      <c r="CM279" s="185"/>
      <c r="CN279" s="185"/>
      <c r="CO279" s="185"/>
      <c r="CP279" s="185"/>
      <c r="CQ279" s="185"/>
      <c r="CR279" s="185"/>
      <c r="CS279" s="185"/>
      <c r="CT279" s="185"/>
      <c r="CU279" s="185"/>
      <c r="CV279" s="185"/>
      <c r="CW279" s="185"/>
      <c r="CX279" s="185"/>
      <c r="CY279" s="185"/>
      <c r="CZ279" s="185"/>
      <c r="DA279" s="185"/>
      <c r="DB279" s="185"/>
      <c r="DC279" s="185"/>
      <c r="DD279" s="185"/>
      <c r="DE279" s="185"/>
      <c r="DF279" s="185"/>
      <c r="DG279" s="185"/>
      <c r="DH279" s="185"/>
      <c r="DI279" s="185"/>
      <c r="DJ279" s="185"/>
      <c r="DK279" s="185"/>
      <c r="DL279" s="185"/>
      <c r="DM279" s="185"/>
      <c r="DN279" s="185"/>
      <c r="DO279" s="185"/>
      <c r="DP279" s="185"/>
      <c r="DQ279" s="185"/>
      <c r="DR279" s="185"/>
      <c r="DS279" s="185"/>
      <c r="DT279" s="185"/>
      <c r="DU279" s="185"/>
      <c r="DV279" s="185"/>
      <c r="DW279" s="185"/>
      <c r="DX279" s="185"/>
      <c r="DY279" s="185"/>
      <c r="DZ279" s="185"/>
      <c r="EA279" s="185"/>
      <c r="EB279" s="185"/>
      <c r="EC279" s="185"/>
      <c r="ED279" s="185"/>
      <c r="EE279" s="185"/>
    </row>
    <row r="280" spans="2:67" ht="10.5" customHeight="1">
      <c r="B280" s="187">
        <v>92</v>
      </c>
      <c r="C280" s="188"/>
      <c r="D280" s="189"/>
      <c r="E280" s="20"/>
      <c r="F280" s="189"/>
      <c r="G280" s="190"/>
      <c r="H280" s="191"/>
      <c r="I280" s="192"/>
      <c r="J280" s="193">
        <v>0</v>
      </c>
      <c r="K280" s="193">
        <v>0</v>
      </c>
      <c r="L280" s="192"/>
      <c r="M280" s="167" t="s">
        <v>26</v>
      </c>
      <c r="N280" s="167" t="s">
        <v>26</v>
      </c>
      <c r="O280" s="194"/>
      <c r="P280" s="195">
        <f>P278+1</f>
        <v>92</v>
      </c>
      <c r="S280" s="173" t="b">
        <f>AND(E280=Zusammenstellung!$B$14,(I280+J280)&gt;300)</f>
        <v>0</v>
      </c>
      <c r="T280" s="180">
        <f>IF(S280=TRUE,1,0)</f>
        <v>0</v>
      </c>
      <c r="U280" s="173" t="b">
        <f>AND(E280=Zusammenstellung!$B$14,(I280+J280)&lt;=300)</f>
        <v>0</v>
      </c>
      <c r="V280" s="180">
        <f>IF(U280=TRUE,1,0)</f>
        <v>0</v>
      </c>
      <c r="W280" s="173" t="b">
        <f>AND(E280=Zusammenstellung!$B$14,J280&gt;0)</f>
        <v>0</v>
      </c>
      <c r="X280" s="180">
        <f>IF(W280=TRUE,1,0)</f>
        <v>0</v>
      </c>
      <c r="Y280" s="173" t="b">
        <f>AND(E280=Zusammenstellung!$B$14,N280="ja")</f>
        <v>0</v>
      </c>
      <c r="Z280" s="180">
        <f>IF(Y280=TRUE,1,0)</f>
        <v>0</v>
      </c>
      <c r="AA280" s="173" t="b">
        <f>AND(E280=Zusammenstellung!$C$14,(I280+J280)&gt;300)</f>
        <v>0</v>
      </c>
      <c r="AB280" s="180">
        <f>IF(AA280=TRUE,1,0)</f>
        <v>0</v>
      </c>
      <c r="AC280" s="173" t="b">
        <f>AND(E280=Zusammenstellung!$C$14,(I280+J280)&lt;=300)</f>
        <v>0</v>
      </c>
      <c r="AD280" s="180">
        <f>IF(AC280=TRUE,1,0)</f>
        <v>0</v>
      </c>
      <c r="AE280" s="173" t="b">
        <f>AND(E280=Zusammenstellung!$C$14,J280&gt;0)</f>
        <v>0</v>
      </c>
      <c r="AF280" s="180">
        <f>IF(AE280=TRUE,1,0)</f>
        <v>0</v>
      </c>
      <c r="AG280" s="173" t="b">
        <f>AND(E280=Zusammenstellung!$C$14,N280="ja")</f>
        <v>0</v>
      </c>
      <c r="AH280" s="180">
        <f>IF(AG280=TRUE,1,0)</f>
        <v>0</v>
      </c>
      <c r="AI280" s="173" t="b">
        <f>AND(E280=Zusammenstellung!$D$14,(I280+J280)&gt;300)</f>
        <v>0</v>
      </c>
      <c r="AJ280" s="180">
        <f>IF(AI280=TRUE,1,0)</f>
        <v>0</v>
      </c>
      <c r="AK280" s="173" t="b">
        <f>AND(E280=Zusammenstellung!$D$14,(I280+J280)&lt;=300)</f>
        <v>0</v>
      </c>
      <c r="AL280" s="180">
        <f>IF(AK280=TRUE,1,0)</f>
        <v>0</v>
      </c>
      <c r="AM280" s="173" t="b">
        <f>AND(E280=Zusammenstellung!$D$14,J280&gt;0)</f>
        <v>0</v>
      </c>
      <c r="AN280" s="180">
        <f>IF(AM280=TRUE,1,0)</f>
        <v>0</v>
      </c>
      <c r="AO280" s="173" t="b">
        <f>AND(E280=Zusammenstellung!$D$14,N280="ja")</f>
        <v>0</v>
      </c>
      <c r="AP280" s="180">
        <f>IF(AO280=TRUE,1,0)</f>
        <v>0</v>
      </c>
      <c r="AQ280" s="173" t="b">
        <f>AND(E280=Zusammenstellung!$E$14,(I280+J280)&gt;300)</f>
        <v>0</v>
      </c>
      <c r="AR280" s="180">
        <f>IF(AQ280=TRUE,1,0)</f>
        <v>0</v>
      </c>
      <c r="AS280" s="173" t="b">
        <f>AND(E280=Zusammenstellung!$E$14,(I280+J280)&lt;=300)</f>
        <v>0</v>
      </c>
      <c r="AT280" s="180">
        <f>IF(AS280=TRUE,1,0)</f>
        <v>0</v>
      </c>
      <c r="AU280" s="173" t="b">
        <f>AND(E280=Zusammenstellung!$E$14,J280&gt;0)</f>
        <v>0</v>
      </c>
      <c r="AV280" s="180">
        <f>IF(AU280=TRUE,1,0)</f>
        <v>0</v>
      </c>
      <c r="AW280" s="173" t="b">
        <f>AND(E280=Zusammenstellung!$E$14,N280="ja")</f>
        <v>0</v>
      </c>
      <c r="AX280" s="180">
        <f>IF(AW280=TRUE,1,0)</f>
        <v>0</v>
      </c>
      <c r="AY280" s="173" t="b">
        <f>AND(E280=Zusammenstellung!$F$14,(I280+J280)&gt;300)</f>
        <v>0</v>
      </c>
      <c r="AZ280" s="180">
        <f>IF(AY280=TRUE,1,0)</f>
        <v>0</v>
      </c>
      <c r="BA280" s="173" t="b">
        <f>AND(E280=Zusammenstellung!$F$14,(I280+J280)&lt;=300)</f>
        <v>0</v>
      </c>
      <c r="BB280" s="180">
        <f>IF(BA280=TRUE,1,0)</f>
        <v>0</v>
      </c>
      <c r="BC280" s="173" t="b">
        <f>AND(E280=Zusammenstellung!$F$14,J280&gt;0)</f>
        <v>0</v>
      </c>
      <c r="BD280" s="180">
        <f>IF(BC280=TRUE,1,0)</f>
        <v>0</v>
      </c>
      <c r="BE280" s="173" t="b">
        <f>AND(E280=Zusammenstellung!$F$14,N280="ja")</f>
        <v>0</v>
      </c>
      <c r="BF280" s="180">
        <f>IF(BE280=TRUE,1,0)</f>
        <v>0</v>
      </c>
      <c r="BG280" s="173" t="b">
        <f>AND(E280=Zusammenstellung!$G$14,(I280+J280)&gt;300)</f>
        <v>0</v>
      </c>
      <c r="BH280" s="180">
        <f>IF(BG280=TRUE,1,0)</f>
        <v>0</v>
      </c>
      <c r="BI280" s="173" t="b">
        <f>AND(E280=Zusammenstellung!$G$14,(I280+J280)&lt;=300)</f>
        <v>0</v>
      </c>
      <c r="BJ280" s="180">
        <f>IF(BI280=TRUE,1,0)</f>
        <v>0</v>
      </c>
      <c r="BK280" s="173" t="b">
        <f>AND(E280=Zusammenstellung!$G$14,J280&gt;0)</f>
        <v>0</v>
      </c>
      <c r="BL280" s="180">
        <f>IF(BK280=TRUE,1,0)</f>
        <v>0</v>
      </c>
      <c r="BM280" s="173" t="b">
        <f>AND(E280=Zusammenstellung!$G$14,N280="ja")</f>
        <v>0</v>
      </c>
      <c r="BN280" s="180">
        <f>IF(BM280=TRUE,1,0)</f>
        <v>0</v>
      </c>
      <c r="BO280" s="186">
        <f>IF(M280="ja",1,0)</f>
        <v>0</v>
      </c>
    </row>
    <row r="281" spans="2:67" ht="10.5" customHeight="1">
      <c r="B281" s="187"/>
      <c r="C281" s="188"/>
      <c r="D281" s="189"/>
      <c r="E281" s="21"/>
      <c r="F281" s="189"/>
      <c r="G281" s="190"/>
      <c r="H281" s="191"/>
      <c r="I281" s="192"/>
      <c r="J281" s="193"/>
      <c r="K281" s="193"/>
      <c r="L281" s="192"/>
      <c r="M281" s="167"/>
      <c r="N281" s="167"/>
      <c r="O281" s="194"/>
      <c r="P281" s="195"/>
      <c r="S281" s="173"/>
      <c r="T281" s="180"/>
      <c r="U281" s="173"/>
      <c r="V281" s="180"/>
      <c r="W281" s="173"/>
      <c r="X281" s="180"/>
      <c r="Y281" s="173"/>
      <c r="Z281" s="180"/>
      <c r="AA281" s="173"/>
      <c r="AB281" s="180"/>
      <c r="AC281" s="173"/>
      <c r="AD281" s="180"/>
      <c r="AE281" s="173"/>
      <c r="AF281" s="180"/>
      <c r="AG281" s="173"/>
      <c r="AH281" s="180"/>
      <c r="AI281" s="173"/>
      <c r="AJ281" s="180"/>
      <c r="AK281" s="173"/>
      <c r="AL281" s="180"/>
      <c r="AM281" s="173"/>
      <c r="AN281" s="180"/>
      <c r="AO281" s="173"/>
      <c r="AP281" s="180"/>
      <c r="AQ281" s="173"/>
      <c r="AR281" s="180"/>
      <c r="AS281" s="173"/>
      <c r="AT281" s="180"/>
      <c r="AU281" s="173"/>
      <c r="AV281" s="180"/>
      <c r="AW281" s="173"/>
      <c r="AX281" s="180"/>
      <c r="AY281" s="173"/>
      <c r="AZ281" s="180"/>
      <c r="BA281" s="173"/>
      <c r="BB281" s="180"/>
      <c r="BC281" s="173"/>
      <c r="BD281" s="180"/>
      <c r="BE281" s="173"/>
      <c r="BF281" s="180"/>
      <c r="BG281" s="173"/>
      <c r="BH281" s="180"/>
      <c r="BI281" s="173"/>
      <c r="BJ281" s="180"/>
      <c r="BK281" s="173"/>
      <c r="BL281" s="180"/>
      <c r="BM281" s="173"/>
      <c r="BN281" s="180"/>
      <c r="BO281" s="186"/>
    </row>
    <row r="282" spans="2:67" ht="9.75" customHeight="1">
      <c r="B282" s="187">
        <v>93</v>
      </c>
      <c r="C282" s="188"/>
      <c r="D282" s="189"/>
      <c r="E282" s="20"/>
      <c r="F282" s="189"/>
      <c r="G282" s="190"/>
      <c r="H282" s="191"/>
      <c r="I282" s="192"/>
      <c r="J282" s="193">
        <v>0</v>
      </c>
      <c r="K282" s="193">
        <v>0</v>
      </c>
      <c r="L282" s="192"/>
      <c r="M282" s="167" t="s">
        <v>26</v>
      </c>
      <c r="N282" s="167" t="s">
        <v>26</v>
      </c>
      <c r="O282" s="194"/>
      <c r="P282" s="195">
        <f>P280+1</f>
        <v>93</v>
      </c>
      <c r="S282" s="173" t="b">
        <f>AND(E282=Zusammenstellung!$B$14,(I282+J282)&gt;300)</f>
        <v>0</v>
      </c>
      <c r="T282" s="180">
        <f>IF(S282=TRUE,1,0)</f>
        <v>0</v>
      </c>
      <c r="U282" s="173" t="b">
        <f>AND(E282=Zusammenstellung!$B$14,(I282+J282)&lt;=300)</f>
        <v>0</v>
      </c>
      <c r="V282" s="180">
        <f>IF(U282=TRUE,1,0)</f>
        <v>0</v>
      </c>
      <c r="W282" s="173" t="b">
        <f>AND(E282=Zusammenstellung!$B$14,J282&gt;0)</f>
        <v>0</v>
      </c>
      <c r="X282" s="180">
        <f>IF(W282=TRUE,1,0)</f>
        <v>0</v>
      </c>
      <c r="Y282" s="173" t="b">
        <f>AND(E282=Zusammenstellung!$B$14,N282="ja")</f>
        <v>0</v>
      </c>
      <c r="Z282" s="180">
        <f>IF(Y282=TRUE,1,0)</f>
        <v>0</v>
      </c>
      <c r="AA282" s="173" t="b">
        <f>AND(E282=Zusammenstellung!$C$14,(I282+J282)&gt;300)</f>
        <v>0</v>
      </c>
      <c r="AB282" s="180">
        <f>IF(AA282=TRUE,1,0)</f>
        <v>0</v>
      </c>
      <c r="AC282" s="173" t="b">
        <f>AND(E282=Zusammenstellung!$C$14,(I282+J282)&lt;=300)</f>
        <v>0</v>
      </c>
      <c r="AD282" s="180">
        <f>IF(AC282=TRUE,1,0)</f>
        <v>0</v>
      </c>
      <c r="AE282" s="173" t="b">
        <f>AND(E282=Zusammenstellung!$C$14,J282&gt;0)</f>
        <v>0</v>
      </c>
      <c r="AF282" s="180">
        <f>IF(AE282=TRUE,1,0)</f>
        <v>0</v>
      </c>
      <c r="AG282" s="173" t="b">
        <f>AND(E282=Zusammenstellung!$C$14,N282="ja")</f>
        <v>0</v>
      </c>
      <c r="AH282" s="180">
        <f>IF(AG282=TRUE,1,0)</f>
        <v>0</v>
      </c>
      <c r="AI282" s="173" t="b">
        <f>AND(E282=Zusammenstellung!$D$14,(I282+J282)&gt;300)</f>
        <v>0</v>
      </c>
      <c r="AJ282" s="180">
        <f>IF(AI282=TRUE,1,0)</f>
        <v>0</v>
      </c>
      <c r="AK282" s="173" t="b">
        <f>AND(E282=Zusammenstellung!$D$14,(I282+J282)&lt;=300)</f>
        <v>0</v>
      </c>
      <c r="AL282" s="180">
        <f>IF(AK282=TRUE,1,0)</f>
        <v>0</v>
      </c>
      <c r="AM282" s="173" t="b">
        <f>AND(E282=Zusammenstellung!$D$14,J282&gt;0)</f>
        <v>0</v>
      </c>
      <c r="AN282" s="180">
        <f>IF(AM282=TRUE,1,0)</f>
        <v>0</v>
      </c>
      <c r="AO282" s="173" t="b">
        <f>AND(E282=Zusammenstellung!$D$14,N282="ja")</f>
        <v>0</v>
      </c>
      <c r="AP282" s="180">
        <f>IF(AO282=TRUE,1,0)</f>
        <v>0</v>
      </c>
      <c r="AQ282" s="173" t="b">
        <f>AND(E282=Zusammenstellung!$E$14,(I282+J282)&gt;300)</f>
        <v>0</v>
      </c>
      <c r="AR282" s="180">
        <f>IF(AQ282=TRUE,1,0)</f>
        <v>0</v>
      </c>
      <c r="AS282" s="173" t="b">
        <f>AND(E282=Zusammenstellung!$E$14,(I282+J282)&lt;=300)</f>
        <v>0</v>
      </c>
      <c r="AT282" s="180">
        <f>IF(AS282=TRUE,1,0)</f>
        <v>0</v>
      </c>
      <c r="AU282" s="173" t="b">
        <f>AND(E282=Zusammenstellung!$E$14,J282&gt;0)</f>
        <v>0</v>
      </c>
      <c r="AV282" s="180">
        <f>IF(AU282=TRUE,1,0)</f>
        <v>0</v>
      </c>
      <c r="AW282" s="173" t="b">
        <f>AND(E282=Zusammenstellung!$E$14,N282="ja")</f>
        <v>0</v>
      </c>
      <c r="AX282" s="180">
        <f>IF(AW282=TRUE,1,0)</f>
        <v>0</v>
      </c>
      <c r="AY282" s="173" t="b">
        <f>AND(E282=Zusammenstellung!$F$14,(I282+J282)&gt;300)</f>
        <v>0</v>
      </c>
      <c r="AZ282" s="180">
        <f>IF(AY282=TRUE,1,0)</f>
        <v>0</v>
      </c>
      <c r="BA282" s="173" t="b">
        <f>AND(E282=Zusammenstellung!$F$14,(I282+J282)&lt;=300)</f>
        <v>0</v>
      </c>
      <c r="BB282" s="180">
        <f>IF(BA282=TRUE,1,0)</f>
        <v>0</v>
      </c>
      <c r="BC282" s="173" t="b">
        <f>AND(E282=Zusammenstellung!$F$14,J282&gt;0)</f>
        <v>0</v>
      </c>
      <c r="BD282" s="180">
        <f>IF(BC282=TRUE,1,0)</f>
        <v>0</v>
      </c>
      <c r="BE282" s="173" t="b">
        <f>AND(E282=Zusammenstellung!$F$14,N282="ja")</f>
        <v>0</v>
      </c>
      <c r="BF282" s="180">
        <f>IF(BE282=TRUE,1,0)</f>
        <v>0</v>
      </c>
      <c r="BG282" s="173" t="b">
        <f>AND(E282=Zusammenstellung!$G$14,(I282+J282)&gt;300)</f>
        <v>0</v>
      </c>
      <c r="BH282" s="180">
        <f>IF(BG282=TRUE,1,0)</f>
        <v>0</v>
      </c>
      <c r="BI282" s="173" t="b">
        <f>AND(E282=Zusammenstellung!$G$14,(I282+J282)&lt;=300)</f>
        <v>0</v>
      </c>
      <c r="BJ282" s="180">
        <f>IF(BI282=TRUE,1,0)</f>
        <v>0</v>
      </c>
      <c r="BK282" s="173" t="b">
        <f>AND(E282=Zusammenstellung!$G$14,J282&gt;0)</f>
        <v>0</v>
      </c>
      <c r="BL282" s="180">
        <f>IF(BK282=TRUE,1,0)</f>
        <v>0</v>
      </c>
      <c r="BM282" s="173" t="b">
        <f>AND(E282=Zusammenstellung!$G$14,N282="ja")</f>
        <v>0</v>
      </c>
      <c r="BN282" s="180">
        <f>IF(BM282=TRUE,1,0)</f>
        <v>0</v>
      </c>
      <c r="BO282" s="186">
        <f>IF(M282="ja",1,0)</f>
        <v>0</v>
      </c>
    </row>
    <row r="283" spans="2:67" ht="9.75" customHeight="1">
      <c r="B283" s="187"/>
      <c r="C283" s="188"/>
      <c r="D283" s="189"/>
      <c r="E283" s="21"/>
      <c r="F283" s="189"/>
      <c r="G283" s="190"/>
      <c r="H283" s="191"/>
      <c r="I283" s="192"/>
      <c r="J283" s="193"/>
      <c r="K283" s="193"/>
      <c r="L283" s="192"/>
      <c r="M283" s="167"/>
      <c r="N283" s="167"/>
      <c r="O283" s="194"/>
      <c r="P283" s="195"/>
      <c r="S283" s="173"/>
      <c r="T283" s="180"/>
      <c r="U283" s="173"/>
      <c r="V283" s="180"/>
      <c r="W283" s="173"/>
      <c r="X283" s="180"/>
      <c r="Y283" s="173"/>
      <c r="Z283" s="180"/>
      <c r="AA283" s="173"/>
      <c r="AB283" s="180"/>
      <c r="AC283" s="173"/>
      <c r="AD283" s="180"/>
      <c r="AE283" s="173"/>
      <c r="AF283" s="180"/>
      <c r="AG283" s="173"/>
      <c r="AH283" s="180"/>
      <c r="AI283" s="173"/>
      <c r="AJ283" s="180"/>
      <c r="AK283" s="173"/>
      <c r="AL283" s="180"/>
      <c r="AM283" s="173"/>
      <c r="AN283" s="180"/>
      <c r="AO283" s="173"/>
      <c r="AP283" s="180"/>
      <c r="AQ283" s="173"/>
      <c r="AR283" s="180"/>
      <c r="AS283" s="173"/>
      <c r="AT283" s="180"/>
      <c r="AU283" s="173"/>
      <c r="AV283" s="180"/>
      <c r="AW283" s="173"/>
      <c r="AX283" s="180"/>
      <c r="AY283" s="173"/>
      <c r="AZ283" s="180"/>
      <c r="BA283" s="173"/>
      <c r="BB283" s="180"/>
      <c r="BC283" s="173"/>
      <c r="BD283" s="180"/>
      <c r="BE283" s="173"/>
      <c r="BF283" s="180"/>
      <c r="BG283" s="173"/>
      <c r="BH283" s="180"/>
      <c r="BI283" s="173"/>
      <c r="BJ283" s="180"/>
      <c r="BK283" s="173"/>
      <c r="BL283" s="180"/>
      <c r="BM283" s="173"/>
      <c r="BN283" s="180"/>
      <c r="BO283" s="186"/>
    </row>
    <row r="284" spans="2:67" ht="9.75" customHeight="1">
      <c r="B284" s="187">
        <v>94</v>
      </c>
      <c r="C284" s="188"/>
      <c r="D284" s="189"/>
      <c r="E284" s="20"/>
      <c r="F284" s="189"/>
      <c r="G284" s="190"/>
      <c r="H284" s="191"/>
      <c r="I284" s="192"/>
      <c r="J284" s="193">
        <v>0</v>
      </c>
      <c r="K284" s="193">
        <v>0</v>
      </c>
      <c r="L284" s="192"/>
      <c r="M284" s="167" t="s">
        <v>26</v>
      </c>
      <c r="N284" s="167" t="s">
        <v>26</v>
      </c>
      <c r="O284" s="194"/>
      <c r="P284" s="195">
        <f>P282+1</f>
        <v>94</v>
      </c>
      <c r="S284" s="173" t="b">
        <f>AND(E284=Zusammenstellung!$B$14,(I284+J284)&gt;300)</f>
        <v>0</v>
      </c>
      <c r="T284" s="180">
        <f>IF(S284=TRUE,1,0)</f>
        <v>0</v>
      </c>
      <c r="U284" s="173" t="b">
        <f>AND(E284=Zusammenstellung!$B$14,(I284+J284)&lt;=300)</f>
        <v>0</v>
      </c>
      <c r="V284" s="180">
        <f>IF(U284=TRUE,1,0)</f>
        <v>0</v>
      </c>
      <c r="W284" s="173" t="b">
        <f>AND(E284=Zusammenstellung!$B$14,J284&gt;0)</f>
        <v>0</v>
      </c>
      <c r="X284" s="180">
        <f>IF(W284=TRUE,1,0)</f>
        <v>0</v>
      </c>
      <c r="Y284" s="173" t="b">
        <f>AND(E284=Zusammenstellung!$B$14,N284="ja")</f>
        <v>0</v>
      </c>
      <c r="Z284" s="180">
        <f>IF(Y284=TRUE,1,0)</f>
        <v>0</v>
      </c>
      <c r="AA284" s="173" t="b">
        <f>AND(E284=Zusammenstellung!$C$14,(I284+J284)&gt;300)</f>
        <v>0</v>
      </c>
      <c r="AB284" s="180">
        <f>IF(AA284=TRUE,1,0)</f>
        <v>0</v>
      </c>
      <c r="AC284" s="173" t="b">
        <f>AND(E284=Zusammenstellung!$C$14,(I284+J284)&lt;=300)</f>
        <v>0</v>
      </c>
      <c r="AD284" s="180">
        <f>IF(AC284=TRUE,1,0)</f>
        <v>0</v>
      </c>
      <c r="AE284" s="173" t="b">
        <f>AND(E284=Zusammenstellung!$C$14,J284&gt;0)</f>
        <v>0</v>
      </c>
      <c r="AF284" s="180">
        <f>IF(AE284=TRUE,1,0)</f>
        <v>0</v>
      </c>
      <c r="AG284" s="173" t="b">
        <f>AND(E284=Zusammenstellung!$C$14,N284="ja")</f>
        <v>0</v>
      </c>
      <c r="AH284" s="180">
        <f>IF(AG284=TRUE,1,0)</f>
        <v>0</v>
      </c>
      <c r="AI284" s="173" t="b">
        <f>AND(E284=Zusammenstellung!$D$14,(I284+J284)&gt;300)</f>
        <v>0</v>
      </c>
      <c r="AJ284" s="180">
        <f>IF(AI284=TRUE,1,0)</f>
        <v>0</v>
      </c>
      <c r="AK284" s="173" t="b">
        <f>AND(E284=Zusammenstellung!$D$14,(I284+J284)&lt;=300)</f>
        <v>0</v>
      </c>
      <c r="AL284" s="180">
        <f>IF(AK284=TRUE,1,0)</f>
        <v>0</v>
      </c>
      <c r="AM284" s="173" t="b">
        <f>AND(E284=Zusammenstellung!$D$14,J284&gt;0)</f>
        <v>0</v>
      </c>
      <c r="AN284" s="180">
        <f>IF(AM284=TRUE,1,0)</f>
        <v>0</v>
      </c>
      <c r="AO284" s="173" t="b">
        <f>AND(E284=Zusammenstellung!$D$14,N284="ja")</f>
        <v>0</v>
      </c>
      <c r="AP284" s="180">
        <f>IF(AO284=TRUE,1,0)</f>
        <v>0</v>
      </c>
      <c r="AQ284" s="173" t="b">
        <f>AND(E284=Zusammenstellung!$E$14,(I284+J284)&gt;300)</f>
        <v>0</v>
      </c>
      <c r="AR284" s="180">
        <f>IF(AQ284=TRUE,1,0)</f>
        <v>0</v>
      </c>
      <c r="AS284" s="173" t="b">
        <f>AND(E284=Zusammenstellung!$E$14,(I284+J284)&lt;=300)</f>
        <v>0</v>
      </c>
      <c r="AT284" s="180">
        <f>IF(AS284=TRUE,1,0)</f>
        <v>0</v>
      </c>
      <c r="AU284" s="173" t="b">
        <f>AND(E284=Zusammenstellung!$E$14,J284&gt;0)</f>
        <v>0</v>
      </c>
      <c r="AV284" s="180">
        <f>IF(AU284=TRUE,1,0)</f>
        <v>0</v>
      </c>
      <c r="AW284" s="173" t="b">
        <f>AND(E284=Zusammenstellung!$E$14,N284="ja")</f>
        <v>0</v>
      </c>
      <c r="AX284" s="180">
        <f>IF(AW284=TRUE,1,0)</f>
        <v>0</v>
      </c>
      <c r="AY284" s="173" t="b">
        <f>AND(E284=Zusammenstellung!$F$14,(I284+J284)&gt;300)</f>
        <v>0</v>
      </c>
      <c r="AZ284" s="180">
        <f>IF(AY284=TRUE,1,0)</f>
        <v>0</v>
      </c>
      <c r="BA284" s="173" t="b">
        <f>AND(E284=Zusammenstellung!$F$14,(I284+J284)&lt;=300)</f>
        <v>0</v>
      </c>
      <c r="BB284" s="180">
        <f>IF(BA284=TRUE,1,0)</f>
        <v>0</v>
      </c>
      <c r="BC284" s="173" t="b">
        <f>AND(E284=Zusammenstellung!$F$14,J284&gt;0)</f>
        <v>0</v>
      </c>
      <c r="BD284" s="180">
        <f>IF(BC284=TRUE,1,0)</f>
        <v>0</v>
      </c>
      <c r="BE284" s="173" t="b">
        <f>AND(E284=Zusammenstellung!$F$14,N284="ja")</f>
        <v>0</v>
      </c>
      <c r="BF284" s="180">
        <f>IF(BE284=TRUE,1,0)</f>
        <v>0</v>
      </c>
      <c r="BG284" s="173" t="b">
        <f>AND(E284=Zusammenstellung!$G$14,(I284+J284)&gt;300)</f>
        <v>0</v>
      </c>
      <c r="BH284" s="180">
        <f>IF(BG284=TRUE,1,0)</f>
        <v>0</v>
      </c>
      <c r="BI284" s="173" t="b">
        <f>AND(E284=Zusammenstellung!$G$14,(I284+J284)&lt;=300)</f>
        <v>0</v>
      </c>
      <c r="BJ284" s="180">
        <f>IF(BI284=TRUE,1,0)</f>
        <v>0</v>
      </c>
      <c r="BK284" s="173" t="b">
        <f>AND(E284=Zusammenstellung!$G$14,J284&gt;0)</f>
        <v>0</v>
      </c>
      <c r="BL284" s="180">
        <f>IF(BK284=TRUE,1,0)</f>
        <v>0</v>
      </c>
      <c r="BM284" s="173" t="b">
        <f>AND(E284=Zusammenstellung!$G$14,N284="ja")</f>
        <v>0</v>
      </c>
      <c r="BN284" s="180">
        <f>IF(BM284=TRUE,1,0)</f>
        <v>0</v>
      </c>
      <c r="BO284" s="186">
        <f>IF(M284="ja",1,0)</f>
        <v>0</v>
      </c>
    </row>
    <row r="285" spans="2:67" ht="9.75" customHeight="1">
      <c r="B285" s="187"/>
      <c r="C285" s="188"/>
      <c r="D285" s="189"/>
      <c r="E285" s="21"/>
      <c r="F285" s="189"/>
      <c r="G285" s="190"/>
      <c r="H285" s="191"/>
      <c r="I285" s="192"/>
      <c r="J285" s="193"/>
      <c r="K285" s="193"/>
      <c r="L285" s="192"/>
      <c r="M285" s="167"/>
      <c r="N285" s="167"/>
      <c r="O285" s="194"/>
      <c r="P285" s="195"/>
      <c r="S285" s="173"/>
      <c r="T285" s="180"/>
      <c r="U285" s="173"/>
      <c r="V285" s="180"/>
      <c r="W285" s="173"/>
      <c r="X285" s="180"/>
      <c r="Y285" s="173"/>
      <c r="Z285" s="180"/>
      <c r="AA285" s="173"/>
      <c r="AB285" s="180"/>
      <c r="AC285" s="173"/>
      <c r="AD285" s="180"/>
      <c r="AE285" s="173"/>
      <c r="AF285" s="180"/>
      <c r="AG285" s="173"/>
      <c r="AH285" s="180"/>
      <c r="AI285" s="173"/>
      <c r="AJ285" s="180"/>
      <c r="AK285" s="173"/>
      <c r="AL285" s="180"/>
      <c r="AM285" s="173"/>
      <c r="AN285" s="180"/>
      <c r="AO285" s="173"/>
      <c r="AP285" s="180"/>
      <c r="AQ285" s="173"/>
      <c r="AR285" s="180"/>
      <c r="AS285" s="173"/>
      <c r="AT285" s="180"/>
      <c r="AU285" s="173"/>
      <c r="AV285" s="180"/>
      <c r="AW285" s="173"/>
      <c r="AX285" s="180"/>
      <c r="AY285" s="173"/>
      <c r="AZ285" s="180"/>
      <c r="BA285" s="173"/>
      <c r="BB285" s="180"/>
      <c r="BC285" s="173"/>
      <c r="BD285" s="180"/>
      <c r="BE285" s="173"/>
      <c r="BF285" s="180"/>
      <c r="BG285" s="173"/>
      <c r="BH285" s="180"/>
      <c r="BI285" s="173"/>
      <c r="BJ285" s="180"/>
      <c r="BK285" s="173"/>
      <c r="BL285" s="180"/>
      <c r="BM285" s="173"/>
      <c r="BN285" s="180"/>
      <c r="BO285" s="186"/>
    </row>
    <row r="286" spans="2:67" ht="9.75" customHeight="1">
      <c r="B286" s="187">
        <v>95</v>
      </c>
      <c r="C286" s="188"/>
      <c r="D286" s="189"/>
      <c r="E286" s="20"/>
      <c r="F286" s="189"/>
      <c r="G286" s="190"/>
      <c r="H286" s="191"/>
      <c r="I286" s="192"/>
      <c r="J286" s="193">
        <v>0</v>
      </c>
      <c r="K286" s="193">
        <v>0</v>
      </c>
      <c r="L286" s="192"/>
      <c r="M286" s="167" t="s">
        <v>26</v>
      </c>
      <c r="N286" s="167" t="s">
        <v>26</v>
      </c>
      <c r="O286" s="194"/>
      <c r="P286" s="195">
        <f>P284+1</f>
        <v>95</v>
      </c>
      <c r="S286" s="173" t="b">
        <f>AND(E286=Zusammenstellung!$B$14,(I286+J286)&gt;300)</f>
        <v>0</v>
      </c>
      <c r="T286" s="180">
        <f>IF(S286=TRUE,1,0)</f>
        <v>0</v>
      </c>
      <c r="U286" s="173" t="b">
        <f>AND(E286=Zusammenstellung!$B$14,(I286+J286)&lt;=300)</f>
        <v>0</v>
      </c>
      <c r="V286" s="180">
        <f>IF(U286=TRUE,1,0)</f>
        <v>0</v>
      </c>
      <c r="W286" s="173" t="b">
        <f>AND(E286=Zusammenstellung!$B$14,J286&gt;0)</f>
        <v>0</v>
      </c>
      <c r="X286" s="180">
        <f>IF(W286=TRUE,1,0)</f>
        <v>0</v>
      </c>
      <c r="Y286" s="173" t="b">
        <f>AND(E286=Zusammenstellung!$B$14,N286="ja")</f>
        <v>0</v>
      </c>
      <c r="Z286" s="180">
        <f>IF(Y286=TRUE,1,0)</f>
        <v>0</v>
      </c>
      <c r="AA286" s="173" t="b">
        <f>AND(E286=Zusammenstellung!$C$14,(I286+J286)&gt;300)</f>
        <v>0</v>
      </c>
      <c r="AB286" s="180">
        <f>IF(AA286=TRUE,1,0)</f>
        <v>0</v>
      </c>
      <c r="AC286" s="173" t="b">
        <f>AND(E286=Zusammenstellung!$C$14,(I286+J286)&lt;=300)</f>
        <v>0</v>
      </c>
      <c r="AD286" s="180">
        <f>IF(AC286=TRUE,1,0)</f>
        <v>0</v>
      </c>
      <c r="AE286" s="173" t="b">
        <f>AND(E286=Zusammenstellung!$C$14,J286&gt;0)</f>
        <v>0</v>
      </c>
      <c r="AF286" s="180">
        <f>IF(AE286=TRUE,1,0)</f>
        <v>0</v>
      </c>
      <c r="AG286" s="173" t="b">
        <f>AND(E286=Zusammenstellung!$C$14,N286="ja")</f>
        <v>0</v>
      </c>
      <c r="AH286" s="180">
        <f>IF(AG286=TRUE,1,0)</f>
        <v>0</v>
      </c>
      <c r="AI286" s="173" t="b">
        <f>AND(E286=Zusammenstellung!$D$14,(I286+J286)&gt;300)</f>
        <v>0</v>
      </c>
      <c r="AJ286" s="180">
        <f>IF(AI286=TRUE,1,0)</f>
        <v>0</v>
      </c>
      <c r="AK286" s="173" t="b">
        <f>AND(E286=Zusammenstellung!$D$14,(I286+J286)&lt;=300)</f>
        <v>0</v>
      </c>
      <c r="AL286" s="180">
        <f>IF(AK286=TRUE,1,0)</f>
        <v>0</v>
      </c>
      <c r="AM286" s="173" t="b">
        <f>AND(E286=Zusammenstellung!$D$14,J286&gt;0)</f>
        <v>0</v>
      </c>
      <c r="AN286" s="180">
        <f>IF(AM286=TRUE,1,0)</f>
        <v>0</v>
      </c>
      <c r="AO286" s="173" t="b">
        <f>AND(E286=Zusammenstellung!$D$14,N286="ja")</f>
        <v>0</v>
      </c>
      <c r="AP286" s="180">
        <f>IF(AO286=TRUE,1,0)</f>
        <v>0</v>
      </c>
      <c r="AQ286" s="173" t="b">
        <f>AND(E286=Zusammenstellung!$E$14,(I286+J286)&gt;300)</f>
        <v>0</v>
      </c>
      <c r="AR286" s="180">
        <f>IF(AQ286=TRUE,1,0)</f>
        <v>0</v>
      </c>
      <c r="AS286" s="173" t="b">
        <f>AND(E286=Zusammenstellung!$E$14,(I286+J286)&lt;=300)</f>
        <v>0</v>
      </c>
      <c r="AT286" s="180">
        <f>IF(AS286=TRUE,1,0)</f>
        <v>0</v>
      </c>
      <c r="AU286" s="173" t="b">
        <f>AND(E286=Zusammenstellung!$E$14,J286&gt;0)</f>
        <v>0</v>
      </c>
      <c r="AV286" s="180">
        <f>IF(AU286=TRUE,1,0)</f>
        <v>0</v>
      </c>
      <c r="AW286" s="173" t="b">
        <f>AND(E286=Zusammenstellung!$E$14,N286="ja")</f>
        <v>0</v>
      </c>
      <c r="AX286" s="180">
        <f>IF(AW286=TRUE,1,0)</f>
        <v>0</v>
      </c>
      <c r="AY286" s="173" t="b">
        <f>AND(E286=Zusammenstellung!$F$14,(I286+J286)&gt;300)</f>
        <v>0</v>
      </c>
      <c r="AZ286" s="180">
        <f>IF(AY286=TRUE,1,0)</f>
        <v>0</v>
      </c>
      <c r="BA286" s="173" t="b">
        <f>AND(E286=Zusammenstellung!$F$14,(I286+J286)&lt;=300)</f>
        <v>0</v>
      </c>
      <c r="BB286" s="180">
        <f>IF(BA286=TRUE,1,0)</f>
        <v>0</v>
      </c>
      <c r="BC286" s="173" t="b">
        <f>AND(E286=Zusammenstellung!$F$14,J286&gt;0)</f>
        <v>0</v>
      </c>
      <c r="BD286" s="180">
        <f>IF(BC286=TRUE,1,0)</f>
        <v>0</v>
      </c>
      <c r="BE286" s="173" t="b">
        <f>AND(E286=Zusammenstellung!$F$14,N286="ja")</f>
        <v>0</v>
      </c>
      <c r="BF286" s="180">
        <f>IF(BE286=TRUE,1,0)</f>
        <v>0</v>
      </c>
      <c r="BG286" s="173" t="b">
        <f>AND(E286=Zusammenstellung!$G$14,(I286+J286)&gt;300)</f>
        <v>0</v>
      </c>
      <c r="BH286" s="180">
        <f>IF(BG286=TRUE,1,0)</f>
        <v>0</v>
      </c>
      <c r="BI286" s="173" t="b">
        <f>AND(E286=Zusammenstellung!$G$14,(I286+J286)&lt;=300)</f>
        <v>0</v>
      </c>
      <c r="BJ286" s="180">
        <f>IF(BI286=TRUE,1,0)</f>
        <v>0</v>
      </c>
      <c r="BK286" s="173" t="b">
        <f>AND(E286=Zusammenstellung!$G$14,J286&gt;0)</f>
        <v>0</v>
      </c>
      <c r="BL286" s="180">
        <f>IF(BK286=TRUE,1,0)</f>
        <v>0</v>
      </c>
      <c r="BM286" s="173" t="b">
        <f>AND(E286=Zusammenstellung!$G$14,N286="ja")</f>
        <v>0</v>
      </c>
      <c r="BN286" s="180">
        <f>IF(BM286=TRUE,1,0)</f>
        <v>0</v>
      </c>
      <c r="BO286" s="186">
        <f>IF(M286="ja",1,0)</f>
        <v>0</v>
      </c>
    </row>
    <row r="287" spans="2:67" ht="9.75" customHeight="1">
      <c r="B287" s="187"/>
      <c r="C287" s="188"/>
      <c r="D287" s="189"/>
      <c r="E287" s="21"/>
      <c r="F287" s="189"/>
      <c r="G287" s="190"/>
      <c r="H287" s="191"/>
      <c r="I287" s="192"/>
      <c r="J287" s="193"/>
      <c r="K287" s="193"/>
      <c r="L287" s="192"/>
      <c r="M287" s="167"/>
      <c r="N287" s="167"/>
      <c r="O287" s="194"/>
      <c r="P287" s="195"/>
      <c r="S287" s="173"/>
      <c r="T287" s="180"/>
      <c r="U287" s="173"/>
      <c r="V287" s="180"/>
      <c r="W287" s="173"/>
      <c r="X287" s="180"/>
      <c r="Y287" s="173"/>
      <c r="Z287" s="180"/>
      <c r="AA287" s="173"/>
      <c r="AB287" s="180"/>
      <c r="AC287" s="173"/>
      <c r="AD287" s="180"/>
      <c r="AE287" s="173"/>
      <c r="AF287" s="180"/>
      <c r="AG287" s="173"/>
      <c r="AH287" s="180"/>
      <c r="AI287" s="173"/>
      <c r="AJ287" s="180"/>
      <c r="AK287" s="173"/>
      <c r="AL287" s="180"/>
      <c r="AM287" s="173"/>
      <c r="AN287" s="180"/>
      <c r="AO287" s="173"/>
      <c r="AP287" s="180"/>
      <c r="AQ287" s="173"/>
      <c r="AR287" s="180"/>
      <c r="AS287" s="173"/>
      <c r="AT287" s="180"/>
      <c r="AU287" s="173"/>
      <c r="AV287" s="180"/>
      <c r="AW287" s="173"/>
      <c r="AX287" s="180"/>
      <c r="AY287" s="173"/>
      <c r="AZ287" s="180"/>
      <c r="BA287" s="173"/>
      <c r="BB287" s="180"/>
      <c r="BC287" s="173"/>
      <c r="BD287" s="180"/>
      <c r="BE287" s="173"/>
      <c r="BF287" s="180"/>
      <c r="BG287" s="173"/>
      <c r="BH287" s="180"/>
      <c r="BI287" s="173"/>
      <c r="BJ287" s="180"/>
      <c r="BK287" s="173"/>
      <c r="BL287" s="180"/>
      <c r="BM287" s="173"/>
      <c r="BN287" s="180"/>
      <c r="BO287" s="186"/>
    </row>
    <row r="288" spans="2:67" ht="9.75" customHeight="1">
      <c r="B288" s="187">
        <v>96</v>
      </c>
      <c r="C288" s="188"/>
      <c r="D288" s="189"/>
      <c r="E288" s="20"/>
      <c r="F288" s="189"/>
      <c r="G288" s="190"/>
      <c r="H288" s="191"/>
      <c r="I288" s="192"/>
      <c r="J288" s="193">
        <v>0</v>
      </c>
      <c r="K288" s="193">
        <v>0</v>
      </c>
      <c r="L288" s="192"/>
      <c r="M288" s="167" t="s">
        <v>26</v>
      </c>
      <c r="N288" s="167" t="s">
        <v>26</v>
      </c>
      <c r="O288" s="194"/>
      <c r="P288" s="195">
        <f>P286+1</f>
        <v>96</v>
      </c>
      <c r="S288" s="173" t="b">
        <f>AND(E288=Zusammenstellung!$B$14,(I288+J288)&gt;300)</f>
        <v>0</v>
      </c>
      <c r="T288" s="180">
        <f>IF(S288=TRUE,1,0)</f>
        <v>0</v>
      </c>
      <c r="U288" s="173" t="b">
        <f>AND(E288=Zusammenstellung!$B$14,(I288+J288)&lt;=300)</f>
        <v>0</v>
      </c>
      <c r="V288" s="180">
        <f>IF(U288=TRUE,1,0)</f>
        <v>0</v>
      </c>
      <c r="W288" s="173" t="b">
        <f>AND(E288=Zusammenstellung!$B$14,J288&gt;0)</f>
        <v>0</v>
      </c>
      <c r="X288" s="180">
        <f>IF(W288=TRUE,1,0)</f>
        <v>0</v>
      </c>
      <c r="Y288" s="173" t="b">
        <f>AND(E288=Zusammenstellung!$B$14,N288="ja")</f>
        <v>0</v>
      </c>
      <c r="Z288" s="180">
        <f>IF(Y288=TRUE,1,0)</f>
        <v>0</v>
      </c>
      <c r="AA288" s="173" t="b">
        <f>AND(E288=Zusammenstellung!$C$14,(I288+J288)&gt;300)</f>
        <v>0</v>
      </c>
      <c r="AB288" s="180">
        <f>IF(AA288=TRUE,1,0)</f>
        <v>0</v>
      </c>
      <c r="AC288" s="173" t="b">
        <f>AND(E288=Zusammenstellung!$C$14,(I288+J288)&lt;=300)</f>
        <v>0</v>
      </c>
      <c r="AD288" s="180">
        <f>IF(AC288=TRUE,1,0)</f>
        <v>0</v>
      </c>
      <c r="AE288" s="173" t="b">
        <f>AND(E288=Zusammenstellung!$C$14,J288&gt;0)</f>
        <v>0</v>
      </c>
      <c r="AF288" s="180">
        <f>IF(AE288=TRUE,1,0)</f>
        <v>0</v>
      </c>
      <c r="AG288" s="173" t="b">
        <f>AND(E288=Zusammenstellung!$C$14,N288="ja")</f>
        <v>0</v>
      </c>
      <c r="AH288" s="180">
        <f>IF(AG288=TRUE,1,0)</f>
        <v>0</v>
      </c>
      <c r="AI288" s="173" t="b">
        <f>AND(E288=Zusammenstellung!$D$14,(I288+J288)&gt;300)</f>
        <v>0</v>
      </c>
      <c r="AJ288" s="180">
        <f>IF(AI288=TRUE,1,0)</f>
        <v>0</v>
      </c>
      <c r="AK288" s="173" t="b">
        <f>AND(E288=Zusammenstellung!$D$14,(I288+J288)&lt;=300)</f>
        <v>0</v>
      </c>
      <c r="AL288" s="180">
        <f>IF(AK288=TRUE,1,0)</f>
        <v>0</v>
      </c>
      <c r="AM288" s="173" t="b">
        <f>AND(E288=Zusammenstellung!$D$14,J288&gt;0)</f>
        <v>0</v>
      </c>
      <c r="AN288" s="180">
        <f>IF(AM288=TRUE,1,0)</f>
        <v>0</v>
      </c>
      <c r="AO288" s="173" t="b">
        <f>AND(E288=Zusammenstellung!$D$14,N288="ja")</f>
        <v>0</v>
      </c>
      <c r="AP288" s="180">
        <f>IF(AO288=TRUE,1,0)</f>
        <v>0</v>
      </c>
      <c r="AQ288" s="173" t="b">
        <f>AND(E288=Zusammenstellung!$E$14,(I288+J288)&gt;300)</f>
        <v>0</v>
      </c>
      <c r="AR288" s="180">
        <f>IF(AQ288=TRUE,1,0)</f>
        <v>0</v>
      </c>
      <c r="AS288" s="173" t="b">
        <f>AND(E288=Zusammenstellung!$E$14,(I288+J288)&lt;=300)</f>
        <v>0</v>
      </c>
      <c r="AT288" s="180">
        <f>IF(AS288=TRUE,1,0)</f>
        <v>0</v>
      </c>
      <c r="AU288" s="173" t="b">
        <f>AND(E288=Zusammenstellung!$E$14,J288&gt;0)</f>
        <v>0</v>
      </c>
      <c r="AV288" s="180">
        <f>IF(AU288=TRUE,1,0)</f>
        <v>0</v>
      </c>
      <c r="AW288" s="173" t="b">
        <f>AND(E288=Zusammenstellung!$E$14,N288="ja")</f>
        <v>0</v>
      </c>
      <c r="AX288" s="180">
        <f>IF(AW288=TRUE,1,0)</f>
        <v>0</v>
      </c>
      <c r="AY288" s="173" t="b">
        <f>AND(E288=Zusammenstellung!$F$14,(I288+J288)&gt;300)</f>
        <v>0</v>
      </c>
      <c r="AZ288" s="180">
        <f>IF(AY288=TRUE,1,0)</f>
        <v>0</v>
      </c>
      <c r="BA288" s="173" t="b">
        <f>AND(E288=Zusammenstellung!$F$14,(I288+J288)&lt;=300)</f>
        <v>0</v>
      </c>
      <c r="BB288" s="180">
        <f>IF(BA288=TRUE,1,0)</f>
        <v>0</v>
      </c>
      <c r="BC288" s="173" t="b">
        <f>AND(E288=Zusammenstellung!$F$14,J288&gt;0)</f>
        <v>0</v>
      </c>
      <c r="BD288" s="180">
        <f>IF(BC288=TRUE,1,0)</f>
        <v>0</v>
      </c>
      <c r="BE288" s="173" t="b">
        <f>AND(E288=Zusammenstellung!$F$14,N288="ja")</f>
        <v>0</v>
      </c>
      <c r="BF288" s="180">
        <f>IF(BE288=TRUE,1,0)</f>
        <v>0</v>
      </c>
      <c r="BG288" s="173" t="b">
        <f>AND(E288=Zusammenstellung!$G$14,(I288+J288)&gt;300)</f>
        <v>0</v>
      </c>
      <c r="BH288" s="180">
        <f>IF(BG288=TRUE,1,0)</f>
        <v>0</v>
      </c>
      <c r="BI288" s="173" t="b">
        <f>AND(E288=Zusammenstellung!$G$14,(I288+J288)&lt;=300)</f>
        <v>0</v>
      </c>
      <c r="BJ288" s="180">
        <f>IF(BI288=TRUE,1,0)</f>
        <v>0</v>
      </c>
      <c r="BK288" s="173" t="b">
        <f>AND(E288=Zusammenstellung!$G$14,J288&gt;0)</f>
        <v>0</v>
      </c>
      <c r="BL288" s="180">
        <f>IF(BK288=TRUE,1,0)</f>
        <v>0</v>
      </c>
      <c r="BM288" s="173" t="b">
        <f>AND(E288=Zusammenstellung!$G$14,N288="ja")</f>
        <v>0</v>
      </c>
      <c r="BN288" s="180">
        <f>IF(BM288=TRUE,1,0)</f>
        <v>0</v>
      </c>
      <c r="BO288" s="186">
        <f>IF(M288="ja",1,0)</f>
        <v>0</v>
      </c>
    </row>
    <row r="289" spans="2:67" ht="9.75" customHeight="1">
      <c r="B289" s="187"/>
      <c r="C289" s="188"/>
      <c r="D289" s="189"/>
      <c r="E289" s="21"/>
      <c r="F289" s="189"/>
      <c r="G289" s="190"/>
      <c r="H289" s="191"/>
      <c r="I289" s="192"/>
      <c r="J289" s="193"/>
      <c r="K289" s="193"/>
      <c r="L289" s="192"/>
      <c r="M289" s="167"/>
      <c r="N289" s="167"/>
      <c r="O289" s="194"/>
      <c r="P289" s="195"/>
      <c r="S289" s="173"/>
      <c r="T289" s="180"/>
      <c r="U289" s="173"/>
      <c r="V289" s="180"/>
      <c r="W289" s="173"/>
      <c r="X289" s="180"/>
      <c r="Y289" s="173"/>
      <c r="Z289" s="180"/>
      <c r="AA289" s="173"/>
      <c r="AB289" s="180"/>
      <c r="AC289" s="173"/>
      <c r="AD289" s="180"/>
      <c r="AE289" s="173"/>
      <c r="AF289" s="180"/>
      <c r="AG289" s="173"/>
      <c r="AH289" s="180"/>
      <c r="AI289" s="173"/>
      <c r="AJ289" s="180"/>
      <c r="AK289" s="173"/>
      <c r="AL289" s="180"/>
      <c r="AM289" s="173"/>
      <c r="AN289" s="180"/>
      <c r="AO289" s="173"/>
      <c r="AP289" s="180"/>
      <c r="AQ289" s="173"/>
      <c r="AR289" s="180"/>
      <c r="AS289" s="173"/>
      <c r="AT289" s="180"/>
      <c r="AU289" s="173"/>
      <c r="AV289" s="180"/>
      <c r="AW289" s="173"/>
      <c r="AX289" s="180"/>
      <c r="AY289" s="173"/>
      <c r="AZ289" s="180"/>
      <c r="BA289" s="173"/>
      <c r="BB289" s="180"/>
      <c r="BC289" s="173"/>
      <c r="BD289" s="180"/>
      <c r="BE289" s="173"/>
      <c r="BF289" s="180"/>
      <c r="BG289" s="173"/>
      <c r="BH289" s="180"/>
      <c r="BI289" s="173"/>
      <c r="BJ289" s="180"/>
      <c r="BK289" s="173"/>
      <c r="BL289" s="180"/>
      <c r="BM289" s="173"/>
      <c r="BN289" s="180"/>
      <c r="BO289" s="186"/>
    </row>
    <row r="290" spans="2:67" ht="9.75" customHeight="1">
      <c r="B290" s="187">
        <v>97</v>
      </c>
      <c r="C290" s="188"/>
      <c r="D290" s="189"/>
      <c r="E290" s="20"/>
      <c r="F290" s="189"/>
      <c r="G290" s="190"/>
      <c r="H290" s="191"/>
      <c r="I290" s="192"/>
      <c r="J290" s="193">
        <v>0</v>
      </c>
      <c r="K290" s="193">
        <v>0</v>
      </c>
      <c r="L290" s="192"/>
      <c r="M290" s="167" t="s">
        <v>26</v>
      </c>
      <c r="N290" s="167" t="s">
        <v>26</v>
      </c>
      <c r="O290" s="194"/>
      <c r="P290" s="195">
        <f>P288+1</f>
        <v>97</v>
      </c>
      <c r="S290" s="173" t="b">
        <f>AND(E290=Zusammenstellung!$B$14,(I290+J290)&gt;300)</f>
        <v>0</v>
      </c>
      <c r="T290" s="180">
        <f>IF(S290=TRUE,1,0)</f>
        <v>0</v>
      </c>
      <c r="U290" s="173" t="b">
        <f>AND(E290=Zusammenstellung!$B$14,(I290+J290)&lt;=300)</f>
        <v>0</v>
      </c>
      <c r="V290" s="180">
        <f>IF(U290=TRUE,1,0)</f>
        <v>0</v>
      </c>
      <c r="W290" s="173" t="b">
        <f>AND(E290=Zusammenstellung!$B$14,J290&gt;0)</f>
        <v>0</v>
      </c>
      <c r="X290" s="180">
        <f>IF(W290=TRUE,1,0)</f>
        <v>0</v>
      </c>
      <c r="Y290" s="173" t="b">
        <f>AND(E290=Zusammenstellung!$B$14,N290="ja")</f>
        <v>0</v>
      </c>
      <c r="Z290" s="180">
        <f>IF(Y290=TRUE,1,0)</f>
        <v>0</v>
      </c>
      <c r="AA290" s="173" t="b">
        <f>AND(E290=Zusammenstellung!$C$14,(I290+J290)&gt;300)</f>
        <v>0</v>
      </c>
      <c r="AB290" s="180">
        <f>IF(AA290=TRUE,1,0)</f>
        <v>0</v>
      </c>
      <c r="AC290" s="173" t="b">
        <f>AND(E290=Zusammenstellung!$C$14,(I290+J290)&lt;=300)</f>
        <v>0</v>
      </c>
      <c r="AD290" s="180">
        <f>IF(AC290=TRUE,1,0)</f>
        <v>0</v>
      </c>
      <c r="AE290" s="173" t="b">
        <f>AND(E290=Zusammenstellung!$C$14,J290&gt;0)</f>
        <v>0</v>
      </c>
      <c r="AF290" s="180">
        <f>IF(AE290=TRUE,1,0)</f>
        <v>0</v>
      </c>
      <c r="AG290" s="173" t="b">
        <f>AND(E290=Zusammenstellung!$C$14,N290="ja")</f>
        <v>0</v>
      </c>
      <c r="AH290" s="180">
        <f>IF(AG290=TRUE,1,0)</f>
        <v>0</v>
      </c>
      <c r="AI290" s="173" t="b">
        <f>AND(E290=Zusammenstellung!$D$14,(I290+J290)&gt;300)</f>
        <v>0</v>
      </c>
      <c r="AJ290" s="180">
        <f>IF(AI290=TRUE,1,0)</f>
        <v>0</v>
      </c>
      <c r="AK290" s="173" t="b">
        <f>AND(E290=Zusammenstellung!$D$14,(I290+J290)&lt;=300)</f>
        <v>0</v>
      </c>
      <c r="AL290" s="180">
        <f>IF(AK290=TRUE,1,0)</f>
        <v>0</v>
      </c>
      <c r="AM290" s="173" t="b">
        <f>AND(E290=Zusammenstellung!$D$14,J290&gt;0)</f>
        <v>0</v>
      </c>
      <c r="AN290" s="180">
        <f>IF(AM290=TRUE,1,0)</f>
        <v>0</v>
      </c>
      <c r="AO290" s="173" t="b">
        <f>AND(E290=Zusammenstellung!$D$14,N290="ja")</f>
        <v>0</v>
      </c>
      <c r="AP290" s="180">
        <f>IF(AO290=TRUE,1,0)</f>
        <v>0</v>
      </c>
      <c r="AQ290" s="173" t="b">
        <f>AND(E290=Zusammenstellung!$E$14,(I290+J290)&gt;300)</f>
        <v>0</v>
      </c>
      <c r="AR290" s="180">
        <f>IF(AQ290=TRUE,1,0)</f>
        <v>0</v>
      </c>
      <c r="AS290" s="173" t="b">
        <f>AND(E290=Zusammenstellung!$E$14,(I290+J290)&lt;=300)</f>
        <v>0</v>
      </c>
      <c r="AT290" s="180">
        <f>IF(AS290=TRUE,1,0)</f>
        <v>0</v>
      </c>
      <c r="AU290" s="173" t="b">
        <f>AND(E290=Zusammenstellung!$E$14,J290&gt;0)</f>
        <v>0</v>
      </c>
      <c r="AV290" s="180">
        <f>IF(AU290=TRUE,1,0)</f>
        <v>0</v>
      </c>
      <c r="AW290" s="173" t="b">
        <f>AND(E290=Zusammenstellung!$E$14,N290="ja")</f>
        <v>0</v>
      </c>
      <c r="AX290" s="180">
        <f>IF(AW290=TRUE,1,0)</f>
        <v>0</v>
      </c>
      <c r="AY290" s="173" t="b">
        <f>AND(E290=Zusammenstellung!$F$14,(I290+J290)&gt;300)</f>
        <v>0</v>
      </c>
      <c r="AZ290" s="180">
        <f>IF(AY290=TRUE,1,0)</f>
        <v>0</v>
      </c>
      <c r="BA290" s="173" t="b">
        <f>AND(E290=Zusammenstellung!$F$14,(I290+J290)&lt;=300)</f>
        <v>0</v>
      </c>
      <c r="BB290" s="180">
        <f>IF(BA290=TRUE,1,0)</f>
        <v>0</v>
      </c>
      <c r="BC290" s="173" t="b">
        <f>AND(E290=Zusammenstellung!$F$14,J290&gt;0)</f>
        <v>0</v>
      </c>
      <c r="BD290" s="180">
        <f>IF(BC290=TRUE,1,0)</f>
        <v>0</v>
      </c>
      <c r="BE290" s="173" t="b">
        <f>AND(E290=Zusammenstellung!$F$14,N290="ja")</f>
        <v>0</v>
      </c>
      <c r="BF290" s="180">
        <f>IF(BE290=TRUE,1,0)</f>
        <v>0</v>
      </c>
      <c r="BG290" s="173" t="b">
        <f>AND(E290=Zusammenstellung!$G$14,(I290+J290)&gt;300)</f>
        <v>0</v>
      </c>
      <c r="BH290" s="180">
        <f>IF(BG290=TRUE,1,0)</f>
        <v>0</v>
      </c>
      <c r="BI290" s="173" t="b">
        <f>AND(E290=Zusammenstellung!$G$14,(I290+J290)&lt;=300)</f>
        <v>0</v>
      </c>
      <c r="BJ290" s="180">
        <f>IF(BI290=TRUE,1,0)</f>
        <v>0</v>
      </c>
      <c r="BK290" s="173" t="b">
        <f>AND(E290=Zusammenstellung!$G$14,J290&gt;0)</f>
        <v>0</v>
      </c>
      <c r="BL290" s="180">
        <f>IF(BK290=TRUE,1,0)</f>
        <v>0</v>
      </c>
      <c r="BM290" s="173" t="b">
        <f>AND(E290=Zusammenstellung!$G$14,N290="ja")</f>
        <v>0</v>
      </c>
      <c r="BN290" s="180">
        <f>IF(BM290=TRUE,1,0)</f>
        <v>0</v>
      </c>
      <c r="BO290" s="186">
        <f>IF(M290="ja",1,0)</f>
        <v>0</v>
      </c>
    </row>
    <row r="291" spans="2:67" ht="9.75" customHeight="1">
      <c r="B291" s="187"/>
      <c r="C291" s="188"/>
      <c r="D291" s="189"/>
      <c r="E291" s="21"/>
      <c r="F291" s="189"/>
      <c r="G291" s="190"/>
      <c r="H291" s="191"/>
      <c r="I291" s="192"/>
      <c r="J291" s="193"/>
      <c r="K291" s="193"/>
      <c r="L291" s="192"/>
      <c r="M291" s="167"/>
      <c r="N291" s="167"/>
      <c r="O291" s="194"/>
      <c r="P291" s="195"/>
      <c r="S291" s="173"/>
      <c r="T291" s="180"/>
      <c r="U291" s="173"/>
      <c r="V291" s="180"/>
      <c r="W291" s="173"/>
      <c r="X291" s="180"/>
      <c r="Y291" s="173"/>
      <c r="Z291" s="180"/>
      <c r="AA291" s="173"/>
      <c r="AB291" s="180"/>
      <c r="AC291" s="173"/>
      <c r="AD291" s="180"/>
      <c r="AE291" s="173"/>
      <c r="AF291" s="180"/>
      <c r="AG291" s="173"/>
      <c r="AH291" s="180"/>
      <c r="AI291" s="173"/>
      <c r="AJ291" s="180"/>
      <c r="AK291" s="173"/>
      <c r="AL291" s="180"/>
      <c r="AM291" s="173"/>
      <c r="AN291" s="180"/>
      <c r="AO291" s="173"/>
      <c r="AP291" s="180"/>
      <c r="AQ291" s="173"/>
      <c r="AR291" s="180"/>
      <c r="AS291" s="173"/>
      <c r="AT291" s="180"/>
      <c r="AU291" s="173"/>
      <c r="AV291" s="180"/>
      <c r="AW291" s="173"/>
      <c r="AX291" s="180"/>
      <c r="AY291" s="173"/>
      <c r="AZ291" s="180"/>
      <c r="BA291" s="173"/>
      <c r="BB291" s="180"/>
      <c r="BC291" s="173"/>
      <c r="BD291" s="180"/>
      <c r="BE291" s="173"/>
      <c r="BF291" s="180"/>
      <c r="BG291" s="173"/>
      <c r="BH291" s="180"/>
      <c r="BI291" s="173"/>
      <c r="BJ291" s="180"/>
      <c r="BK291" s="173"/>
      <c r="BL291" s="180"/>
      <c r="BM291" s="173"/>
      <c r="BN291" s="180"/>
      <c r="BO291" s="186"/>
    </row>
    <row r="292" spans="2:67" ht="9.75" customHeight="1">
      <c r="B292" s="187">
        <v>98</v>
      </c>
      <c r="C292" s="188"/>
      <c r="D292" s="189"/>
      <c r="E292" s="20"/>
      <c r="F292" s="189"/>
      <c r="G292" s="190"/>
      <c r="H292" s="191"/>
      <c r="I292" s="192"/>
      <c r="J292" s="193">
        <v>0</v>
      </c>
      <c r="K292" s="193">
        <v>0</v>
      </c>
      <c r="L292" s="192"/>
      <c r="M292" s="167" t="s">
        <v>26</v>
      </c>
      <c r="N292" s="167" t="s">
        <v>26</v>
      </c>
      <c r="O292" s="194"/>
      <c r="P292" s="195">
        <f>P290+1</f>
        <v>98</v>
      </c>
      <c r="S292" s="173" t="b">
        <f>AND(E292=Zusammenstellung!$B$14,(I292+J292)&gt;300)</f>
        <v>0</v>
      </c>
      <c r="T292" s="180">
        <f>IF(S292=TRUE,1,0)</f>
        <v>0</v>
      </c>
      <c r="U292" s="173" t="b">
        <f>AND(E292=Zusammenstellung!$B$14,(I292+J292)&lt;=300)</f>
        <v>0</v>
      </c>
      <c r="V292" s="180">
        <f>IF(U292=TRUE,1,0)</f>
        <v>0</v>
      </c>
      <c r="W292" s="173" t="b">
        <f>AND(E292=Zusammenstellung!$B$14,J292&gt;0)</f>
        <v>0</v>
      </c>
      <c r="X292" s="180">
        <f>IF(W292=TRUE,1,0)</f>
        <v>0</v>
      </c>
      <c r="Y292" s="173" t="b">
        <f>AND(E292=Zusammenstellung!$B$14,N292="ja")</f>
        <v>0</v>
      </c>
      <c r="Z292" s="180">
        <f>IF(Y292=TRUE,1,0)</f>
        <v>0</v>
      </c>
      <c r="AA292" s="173" t="b">
        <f>AND(E292=Zusammenstellung!$C$14,(I292+J292)&gt;300)</f>
        <v>0</v>
      </c>
      <c r="AB292" s="180">
        <f>IF(AA292=TRUE,1,0)</f>
        <v>0</v>
      </c>
      <c r="AC292" s="173" t="b">
        <f>AND(E292=Zusammenstellung!$C$14,(I292+J292)&lt;=300)</f>
        <v>0</v>
      </c>
      <c r="AD292" s="180">
        <f>IF(AC292=TRUE,1,0)</f>
        <v>0</v>
      </c>
      <c r="AE292" s="173" t="b">
        <f>AND(E292=Zusammenstellung!$C$14,J292&gt;0)</f>
        <v>0</v>
      </c>
      <c r="AF292" s="180">
        <f>IF(AE292=TRUE,1,0)</f>
        <v>0</v>
      </c>
      <c r="AG292" s="173" t="b">
        <f>AND(E292=Zusammenstellung!$C$14,N292="ja")</f>
        <v>0</v>
      </c>
      <c r="AH292" s="180">
        <f>IF(AG292=TRUE,1,0)</f>
        <v>0</v>
      </c>
      <c r="AI292" s="173" t="b">
        <f>AND(E292=Zusammenstellung!$D$14,(I292+J292)&gt;300)</f>
        <v>0</v>
      </c>
      <c r="AJ292" s="180">
        <f>IF(AI292=TRUE,1,0)</f>
        <v>0</v>
      </c>
      <c r="AK292" s="173" t="b">
        <f>AND(E292=Zusammenstellung!$D$14,(I292+J292)&lt;=300)</f>
        <v>0</v>
      </c>
      <c r="AL292" s="180">
        <f>IF(AK292=TRUE,1,0)</f>
        <v>0</v>
      </c>
      <c r="AM292" s="173" t="b">
        <f>AND(E292=Zusammenstellung!$D$14,J292&gt;0)</f>
        <v>0</v>
      </c>
      <c r="AN292" s="180">
        <f>IF(AM292=TRUE,1,0)</f>
        <v>0</v>
      </c>
      <c r="AO292" s="173" t="b">
        <f>AND(E292=Zusammenstellung!$D$14,N292="ja")</f>
        <v>0</v>
      </c>
      <c r="AP292" s="180">
        <f>IF(AO292=TRUE,1,0)</f>
        <v>0</v>
      </c>
      <c r="AQ292" s="173" t="b">
        <f>AND(E292=Zusammenstellung!$E$14,(I292+J292)&gt;300)</f>
        <v>0</v>
      </c>
      <c r="AR292" s="180">
        <f>IF(AQ292=TRUE,1,0)</f>
        <v>0</v>
      </c>
      <c r="AS292" s="173" t="b">
        <f>AND(E292=Zusammenstellung!$E$14,(I292+J292)&lt;=300)</f>
        <v>0</v>
      </c>
      <c r="AT292" s="180">
        <f>IF(AS292=TRUE,1,0)</f>
        <v>0</v>
      </c>
      <c r="AU292" s="173" t="b">
        <f>AND(E292=Zusammenstellung!$E$14,J292&gt;0)</f>
        <v>0</v>
      </c>
      <c r="AV292" s="180">
        <f>IF(AU292=TRUE,1,0)</f>
        <v>0</v>
      </c>
      <c r="AW292" s="173" t="b">
        <f>AND(E292=Zusammenstellung!$E$14,N292="ja")</f>
        <v>0</v>
      </c>
      <c r="AX292" s="180">
        <f>IF(AW292=TRUE,1,0)</f>
        <v>0</v>
      </c>
      <c r="AY292" s="173" t="b">
        <f>AND(E292=Zusammenstellung!$F$14,(I292+J292)&gt;300)</f>
        <v>0</v>
      </c>
      <c r="AZ292" s="180">
        <f>IF(AY292=TRUE,1,0)</f>
        <v>0</v>
      </c>
      <c r="BA292" s="173" t="b">
        <f>AND(E292=Zusammenstellung!$F$14,(I292+J292)&lt;=300)</f>
        <v>0</v>
      </c>
      <c r="BB292" s="180">
        <f>IF(BA292=TRUE,1,0)</f>
        <v>0</v>
      </c>
      <c r="BC292" s="173" t="b">
        <f>AND(E292=Zusammenstellung!$F$14,J292&gt;0)</f>
        <v>0</v>
      </c>
      <c r="BD292" s="180">
        <f>IF(BC292=TRUE,1,0)</f>
        <v>0</v>
      </c>
      <c r="BE292" s="173" t="b">
        <f>AND(E292=Zusammenstellung!$F$14,N292="ja")</f>
        <v>0</v>
      </c>
      <c r="BF292" s="180">
        <f>IF(BE292=TRUE,1,0)</f>
        <v>0</v>
      </c>
      <c r="BG292" s="173" t="b">
        <f>AND(E292=Zusammenstellung!$G$14,(I292+J292)&gt;300)</f>
        <v>0</v>
      </c>
      <c r="BH292" s="180">
        <f>IF(BG292=TRUE,1,0)</f>
        <v>0</v>
      </c>
      <c r="BI292" s="173" t="b">
        <f>AND(E292=Zusammenstellung!$G$14,(I292+J292)&lt;=300)</f>
        <v>0</v>
      </c>
      <c r="BJ292" s="180">
        <f>IF(BI292=TRUE,1,0)</f>
        <v>0</v>
      </c>
      <c r="BK292" s="173" t="b">
        <f>AND(E292=Zusammenstellung!$G$14,J292&gt;0)</f>
        <v>0</v>
      </c>
      <c r="BL292" s="180">
        <f>IF(BK292=TRUE,1,0)</f>
        <v>0</v>
      </c>
      <c r="BM292" s="173" t="b">
        <f>AND(E292=Zusammenstellung!$G$14,N292="ja")</f>
        <v>0</v>
      </c>
      <c r="BN292" s="180">
        <f>IF(BM292=TRUE,1,0)</f>
        <v>0</v>
      </c>
      <c r="BO292" s="186">
        <f>IF(M292="ja",1,0)</f>
        <v>0</v>
      </c>
    </row>
    <row r="293" spans="2:67" ht="9.75" customHeight="1">
      <c r="B293" s="187"/>
      <c r="C293" s="188"/>
      <c r="D293" s="189"/>
      <c r="E293" s="21"/>
      <c r="F293" s="189"/>
      <c r="G293" s="190"/>
      <c r="H293" s="191"/>
      <c r="I293" s="192"/>
      <c r="J293" s="193"/>
      <c r="K293" s="193"/>
      <c r="L293" s="192"/>
      <c r="M293" s="167"/>
      <c r="N293" s="167"/>
      <c r="O293" s="194"/>
      <c r="P293" s="195"/>
      <c r="S293" s="173"/>
      <c r="T293" s="180"/>
      <c r="U293" s="173"/>
      <c r="V293" s="180"/>
      <c r="W293" s="173"/>
      <c r="X293" s="180"/>
      <c r="Y293" s="173"/>
      <c r="Z293" s="180"/>
      <c r="AA293" s="173"/>
      <c r="AB293" s="180"/>
      <c r="AC293" s="173"/>
      <c r="AD293" s="180"/>
      <c r="AE293" s="173"/>
      <c r="AF293" s="180"/>
      <c r="AG293" s="173"/>
      <c r="AH293" s="180"/>
      <c r="AI293" s="173"/>
      <c r="AJ293" s="180"/>
      <c r="AK293" s="173"/>
      <c r="AL293" s="180"/>
      <c r="AM293" s="173"/>
      <c r="AN293" s="180"/>
      <c r="AO293" s="173"/>
      <c r="AP293" s="180"/>
      <c r="AQ293" s="173"/>
      <c r="AR293" s="180"/>
      <c r="AS293" s="173"/>
      <c r="AT293" s="180"/>
      <c r="AU293" s="173"/>
      <c r="AV293" s="180"/>
      <c r="AW293" s="173"/>
      <c r="AX293" s="180"/>
      <c r="AY293" s="173"/>
      <c r="AZ293" s="180"/>
      <c r="BA293" s="173"/>
      <c r="BB293" s="180"/>
      <c r="BC293" s="173"/>
      <c r="BD293" s="180"/>
      <c r="BE293" s="173"/>
      <c r="BF293" s="180"/>
      <c r="BG293" s="173"/>
      <c r="BH293" s="180"/>
      <c r="BI293" s="173"/>
      <c r="BJ293" s="180"/>
      <c r="BK293" s="173"/>
      <c r="BL293" s="180"/>
      <c r="BM293" s="173"/>
      <c r="BN293" s="180"/>
      <c r="BO293" s="186"/>
    </row>
    <row r="294" spans="2:67" ht="9.75" customHeight="1">
      <c r="B294" s="187">
        <v>99</v>
      </c>
      <c r="C294" s="188"/>
      <c r="D294" s="189"/>
      <c r="E294" s="20"/>
      <c r="F294" s="189"/>
      <c r="G294" s="190"/>
      <c r="H294" s="191"/>
      <c r="I294" s="192"/>
      <c r="J294" s="193">
        <v>0</v>
      </c>
      <c r="K294" s="193">
        <v>0</v>
      </c>
      <c r="L294" s="192"/>
      <c r="M294" s="167" t="s">
        <v>26</v>
      </c>
      <c r="N294" s="167" t="s">
        <v>26</v>
      </c>
      <c r="O294" s="194"/>
      <c r="P294" s="195">
        <f>P292+1</f>
        <v>99</v>
      </c>
      <c r="S294" s="173" t="b">
        <f>AND(E294=Zusammenstellung!$B$14,(I294+J294)&gt;300)</f>
        <v>0</v>
      </c>
      <c r="T294" s="180">
        <f>IF(S294=TRUE,1,0)</f>
        <v>0</v>
      </c>
      <c r="U294" s="173" t="b">
        <f>AND(E294=Zusammenstellung!$B$14,(I294+J294)&lt;=300)</f>
        <v>0</v>
      </c>
      <c r="V294" s="180">
        <f>IF(U294=TRUE,1,0)</f>
        <v>0</v>
      </c>
      <c r="W294" s="173" t="b">
        <f>AND(E294=Zusammenstellung!$B$14,J294&gt;0)</f>
        <v>0</v>
      </c>
      <c r="X294" s="180">
        <f>IF(W294=TRUE,1,0)</f>
        <v>0</v>
      </c>
      <c r="Y294" s="173" t="b">
        <f>AND(E294=Zusammenstellung!$B$14,N294="ja")</f>
        <v>0</v>
      </c>
      <c r="Z294" s="180">
        <f>IF(Y294=TRUE,1,0)</f>
        <v>0</v>
      </c>
      <c r="AA294" s="173" t="b">
        <f>AND(E294=Zusammenstellung!$C$14,(I294+J294)&gt;300)</f>
        <v>0</v>
      </c>
      <c r="AB294" s="180">
        <f>IF(AA294=TRUE,1,0)</f>
        <v>0</v>
      </c>
      <c r="AC294" s="173" t="b">
        <f>AND(E294=Zusammenstellung!$C$14,(I294+J294)&lt;=300)</f>
        <v>0</v>
      </c>
      <c r="AD294" s="180">
        <f>IF(AC294=TRUE,1,0)</f>
        <v>0</v>
      </c>
      <c r="AE294" s="173" t="b">
        <f>AND(E294=Zusammenstellung!$C$14,J294&gt;0)</f>
        <v>0</v>
      </c>
      <c r="AF294" s="180">
        <f>IF(AE294=TRUE,1,0)</f>
        <v>0</v>
      </c>
      <c r="AG294" s="173" t="b">
        <f>AND(E294=Zusammenstellung!$C$14,N294="ja")</f>
        <v>0</v>
      </c>
      <c r="AH294" s="180">
        <f>IF(AG294=TRUE,1,0)</f>
        <v>0</v>
      </c>
      <c r="AI294" s="173" t="b">
        <f>AND(E294=Zusammenstellung!$D$14,(I294+J294)&gt;300)</f>
        <v>0</v>
      </c>
      <c r="AJ294" s="180">
        <f>IF(AI294=TRUE,1,0)</f>
        <v>0</v>
      </c>
      <c r="AK294" s="173" t="b">
        <f>AND(E294=Zusammenstellung!$D$14,(I294+J294)&lt;=300)</f>
        <v>0</v>
      </c>
      <c r="AL294" s="180">
        <f>IF(AK294=TRUE,1,0)</f>
        <v>0</v>
      </c>
      <c r="AM294" s="173" t="b">
        <f>AND(E294=Zusammenstellung!$D$14,J294&gt;0)</f>
        <v>0</v>
      </c>
      <c r="AN294" s="180">
        <f>IF(AM294=TRUE,1,0)</f>
        <v>0</v>
      </c>
      <c r="AO294" s="173" t="b">
        <f>AND(E294=Zusammenstellung!$D$14,N294="ja")</f>
        <v>0</v>
      </c>
      <c r="AP294" s="180">
        <f>IF(AO294=TRUE,1,0)</f>
        <v>0</v>
      </c>
      <c r="AQ294" s="173" t="b">
        <f>AND(E294=Zusammenstellung!$E$14,(I294+J294)&gt;300)</f>
        <v>0</v>
      </c>
      <c r="AR294" s="180">
        <f>IF(AQ294=TRUE,1,0)</f>
        <v>0</v>
      </c>
      <c r="AS294" s="173" t="b">
        <f>AND(E294=Zusammenstellung!$E$14,(I294+J294)&lt;=300)</f>
        <v>0</v>
      </c>
      <c r="AT294" s="180">
        <f>IF(AS294=TRUE,1,0)</f>
        <v>0</v>
      </c>
      <c r="AU294" s="173" t="b">
        <f>AND(E294=Zusammenstellung!$E$14,J294&gt;0)</f>
        <v>0</v>
      </c>
      <c r="AV294" s="180">
        <f>IF(AU294=TRUE,1,0)</f>
        <v>0</v>
      </c>
      <c r="AW294" s="173" t="b">
        <f>AND(E294=Zusammenstellung!$E$14,N294="ja")</f>
        <v>0</v>
      </c>
      <c r="AX294" s="180">
        <f>IF(AW294=TRUE,1,0)</f>
        <v>0</v>
      </c>
      <c r="AY294" s="173" t="b">
        <f>AND(E294=Zusammenstellung!$F$14,(I294+J294)&gt;300)</f>
        <v>0</v>
      </c>
      <c r="AZ294" s="180">
        <f>IF(AY294=TRUE,1,0)</f>
        <v>0</v>
      </c>
      <c r="BA294" s="173" t="b">
        <f>AND(E294=Zusammenstellung!$F$14,(I294+J294)&lt;=300)</f>
        <v>0</v>
      </c>
      <c r="BB294" s="180">
        <f>IF(BA294=TRUE,1,0)</f>
        <v>0</v>
      </c>
      <c r="BC294" s="173" t="b">
        <f>AND(E294=Zusammenstellung!$F$14,J294&gt;0)</f>
        <v>0</v>
      </c>
      <c r="BD294" s="180">
        <f>IF(BC294=TRUE,1,0)</f>
        <v>0</v>
      </c>
      <c r="BE294" s="173" t="b">
        <f>AND(E294=Zusammenstellung!$F$14,N294="ja")</f>
        <v>0</v>
      </c>
      <c r="BF294" s="180">
        <f>IF(BE294=TRUE,1,0)</f>
        <v>0</v>
      </c>
      <c r="BG294" s="173" t="b">
        <f>AND(E294=Zusammenstellung!$G$14,(I294+J294)&gt;300)</f>
        <v>0</v>
      </c>
      <c r="BH294" s="180">
        <f>IF(BG294=TRUE,1,0)</f>
        <v>0</v>
      </c>
      <c r="BI294" s="173" t="b">
        <f>AND(E294=Zusammenstellung!$G$14,(I294+J294)&lt;=300)</f>
        <v>0</v>
      </c>
      <c r="BJ294" s="180">
        <f>IF(BI294=TRUE,1,0)</f>
        <v>0</v>
      </c>
      <c r="BK294" s="173" t="b">
        <f>AND(E294=Zusammenstellung!$G$14,J294&gt;0)</f>
        <v>0</v>
      </c>
      <c r="BL294" s="180">
        <f>IF(BK294=TRUE,1,0)</f>
        <v>0</v>
      </c>
      <c r="BM294" s="173" t="b">
        <f>AND(E294=Zusammenstellung!$G$14,N294="ja")</f>
        <v>0</v>
      </c>
      <c r="BN294" s="180">
        <f>IF(BM294=TRUE,1,0)</f>
        <v>0</v>
      </c>
      <c r="BO294" s="186">
        <f>IF(M294="ja",1,0)</f>
        <v>0</v>
      </c>
    </row>
    <row r="295" spans="2:67" ht="9.75" customHeight="1">
      <c r="B295" s="187"/>
      <c r="C295" s="188"/>
      <c r="D295" s="189"/>
      <c r="E295" s="21"/>
      <c r="F295" s="189"/>
      <c r="G295" s="190"/>
      <c r="H295" s="191"/>
      <c r="I295" s="192"/>
      <c r="J295" s="193"/>
      <c r="K295" s="193"/>
      <c r="L295" s="192"/>
      <c r="M295" s="167"/>
      <c r="N295" s="167"/>
      <c r="O295" s="194"/>
      <c r="P295" s="195"/>
      <c r="S295" s="173"/>
      <c r="T295" s="180"/>
      <c r="U295" s="173"/>
      <c r="V295" s="180"/>
      <c r="W295" s="173"/>
      <c r="X295" s="180"/>
      <c r="Y295" s="173"/>
      <c r="Z295" s="180"/>
      <c r="AA295" s="173"/>
      <c r="AB295" s="180"/>
      <c r="AC295" s="173"/>
      <c r="AD295" s="180"/>
      <c r="AE295" s="173"/>
      <c r="AF295" s="180"/>
      <c r="AG295" s="173"/>
      <c r="AH295" s="180"/>
      <c r="AI295" s="173"/>
      <c r="AJ295" s="180"/>
      <c r="AK295" s="173"/>
      <c r="AL295" s="180"/>
      <c r="AM295" s="173"/>
      <c r="AN295" s="180"/>
      <c r="AO295" s="173"/>
      <c r="AP295" s="180"/>
      <c r="AQ295" s="173"/>
      <c r="AR295" s="180"/>
      <c r="AS295" s="173"/>
      <c r="AT295" s="180"/>
      <c r="AU295" s="173"/>
      <c r="AV295" s="180"/>
      <c r="AW295" s="173"/>
      <c r="AX295" s="180"/>
      <c r="AY295" s="173"/>
      <c r="AZ295" s="180"/>
      <c r="BA295" s="173"/>
      <c r="BB295" s="180"/>
      <c r="BC295" s="173"/>
      <c r="BD295" s="180"/>
      <c r="BE295" s="173"/>
      <c r="BF295" s="180"/>
      <c r="BG295" s="173"/>
      <c r="BH295" s="180"/>
      <c r="BI295" s="173"/>
      <c r="BJ295" s="180"/>
      <c r="BK295" s="173"/>
      <c r="BL295" s="180"/>
      <c r="BM295" s="173"/>
      <c r="BN295" s="180"/>
      <c r="BO295" s="186"/>
    </row>
    <row r="296" spans="2:67" ht="9.75" customHeight="1">
      <c r="B296" s="187">
        <v>100</v>
      </c>
      <c r="C296" s="188"/>
      <c r="D296" s="189"/>
      <c r="E296" s="20"/>
      <c r="F296" s="189"/>
      <c r="G296" s="190"/>
      <c r="H296" s="191"/>
      <c r="I296" s="192"/>
      <c r="J296" s="193">
        <v>0</v>
      </c>
      <c r="K296" s="193">
        <v>0</v>
      </c>
      <c r="L296" s="192"/>
      <c r="M296" s="167" t="s">
        <v>26</v>
      </c>
      <c r="N296" s="167" t="s">
        <v>26</v>
      </c>
      <c r="O296" s="194"/>
      <c r="P296" s="195">
        <f>P294+1</f>
        <v>100</v>
      </c>
      <c r="S296" s="173" t="b">
        <f>AND(E296=Zusammenstellung!$B$14,(I296+J296)&gt;300)</f>
        <v>0</v>
      </c>
      <c r="T296" s="180">
        <f>IF(S296=TRUE,1,0)</f>
        <v>0</v>
      </c>
      <c r="U296" s="173" t="b">
        <f>AND(E296=Zusammenstellung!$B$14,(I296+J296)&lt;=300)</f>
        <v>0</v>
      </c>
      <c r="V296" s="180">
        <f>IF(U296=TRUE,1,0)</f>
        <v>0</v>
      </c>
      <c r="W296" s="173" t="b">
        <f>AND(E296=Zusammenstellung!$B$14,J296&gt;0)</f>
        <v>0</v>
      </c>
      <c r="X296" s="180">
        <f>IF(W296=TRUE,1,0)</f>
        <v>0</v>
      </c>
      <c r="Y296" s="173" t="b">
        <f>AND(E296=Zusammenstellung!$B$14,N296="ja")</f>
        <v>0</v>
      </c>
      <c r="Z296" s="180">
        <f>IF(Y296=TRUE,1,0)</f>
        <v>0</v>
      </c>
      <c r="AA296" s="173" t="b">
        <f>AND(E296=Zusammenstellung!$C$14,(I296+J296)&gt;300)</f>
        <v>0</v>
      </c>
      <c r="AB296" s="180">
        <f>IF(AA296=TRUE,1,0)</f>
        <v>0</v>
      </c>
      <c r="AC296" s="173" t="b">
        <f>AND(E296=Zusammenstellung!$C$14,(I296+J296)&lt;=300)</f>
        <v>0</v>
      </c>
      <c r="AD296" s="180">
        <f>IF(AC296=TRUE,1,0)</f>
        <v>0</v>
      </c>
      <c r="AE296" s="173" t="b">
        <f>AND(E296=Zusammenstellung!$C$14,J296&gt;0)</f>
        <v>0</v>
      </c>
      <c r="AF296" s="180">
        <f>IF(AE296=TRUE,1,0)</f>
        <v>0</v>
      </c>
      <c r="AG296" s="173" t="b">
        <f>AND(E296=Zusammenstellung!$C$14,N296="ja")</f>
        <v>0</v>
      </c>
      <c r="AH296" s="180">
        <f>IF(AG296=TRUE,1,0)</f>
        <v>0</v>
      </c>
      <c r="AI296" s="173" t="b">
        <f>AND(E296=Zusammenstellung!$D$14,(I296+J296)&gt;300)</f>
        <v>0</v>
      </c>
      <c r="AJ296" s="180">
        <f>IF(AI296=TRUE,1,0)</f>
        <v>0</v>
      </c>
      <c r="AK296" s="173" t="b">
        <f>AND(E296=Zusammenstellung!$D$14,(I296+J296)&lt;=300)</f>
        <v>0</v>
      </c>
      <c r="AL296" s="180">
        <f>IF(AK296=TRUE,1,0)</f>
        <v>0</v>
      </c>
      <c r="AM296" s="173" t="b">
        <f>AND(E296=Zusammenstellung!$D$14,J296&gt;0)</f>
        <v>0</v>
      </c>
      <c r="AN296" s="180">
        <f>IF(AM296=TRUE,1,0)</f>
        <v>0</v>
      </c>
      <c r="AO296" s="173" t="b">
        <f>AND(E296=Zusammenstellung!$D$14,N296="ja")</f>
        <v>0</v>
      </c>
      <c r="AP296" s="180">
        <f>IF(AO296=TRUE,1,0)</f>
        <v>0</v>
      </c>
      <c r="AQ296" s="173" t="b">
        <f>AND(E296=Zusammenstellung!$E$14,(I296+J296)&gt;300)</f>
        <v>0</v>
      </c>
      <c r="AR296" s="180">
        <f>IF(AQ296=TRUE,1,0)</f>
        <v>0</v>
      </c>
      <c r="AS296" s="173" t="b">
        <f>AND(E296=Zusammenstellung!$E$14,(I296+J296)&lt;=300)</f>
        <v>0</v>
      </c>
      <c r="AT296" s="180">
        <f>IF(AS296=TRUE,1,0)</f>
        <v>0</v>
      </c>
      <c r="AU296" s="173" t="b">
        <f>AND(E296=Zusammenstellung!$E$14,J296&gt;0)</f>
        <v>0</v>
      </c>
      <c r="AV296" s="180">
        <f>IF(AU296=TRUE,1,0)</f>
        <v>0</v>
      </c>
      <c r="AW296" s="173" t="b">
        <f>AND(E296=Zusammenstellung!$E$14,N296="ja")</f>
        <v>0</v>
      </c>
      <c r="AX296" s="180">
        <f>IF(AW296=TRUE,1,0)</f>
        <v>0</v>
      </c>
      <c r="AY296" s="173" t="b">
        <f>AND(E296=Zusammenstellung!$F$14,(I296+J296)&gt;300)</f>
        <v>0</v>
      </c>
      <c r="AZ296" s="180">
        <f>IF(AY296=TRUE,1,0)</f>
        <v>0</v>
      </c>
      <c r="BA296" s="173" t="b">
        <f>AND(E296=Zusammenstellung!$F$14,(I296+J296)&lt;=300)</f>
        <v>0</v>
      </c>
      <c r="BB296" s="180">
        <f>IF(BA296=TRUE,1,0)</f>
        <v>0</v>
      </c>
      <c r="BC296" s="173" t="b">
        <f>AND(E296=Zusammenstellung!$F$14,J296&gt;0)</f>
        <v>0</v>
      </c>
      <c r="BD296" s="180">
        <f>IF(BC296=TRUE,1,0)</f>
        <v>0</v>
      </c>
      <c r="BE296" s="173" t="b">
        <f>AND(E296=Zusammenstellung!$F$14,N296="ja")</f>
        <v>0</v>
      </c>
      <c r="BF296" s="180">
        <f>IF(BE296=TRUE,1,0)</f>
        <v>0</v>
      </c>
      <c r="BG296" s="173" t="b">
        <f>AND(E296=Zusammenstellung!$G$14,(I296+J296)&gt;300)</f>
        <v>0</v>
      </c>
      <c r="BH296" s="180">
        <f>IF(BG296=TRUE,1,0)</f>
        <v>0</v>
      </c>
      <c r="BI296" s="173" t="b">
        <f>AND(E296=Zusammenstellung!$G$14,(I296+J296)&lt;=300)</f>
        <v>0</v>
      </c>
      <c r="BJ296" s="180">
        <f>IF(BI296=TRUE,1,0)</f>
        <v>0</v>
      </c>
      <c r="BK296" s="173" t="b">
        <f>AND(E296=Zusammenstellung!$G$14,J296&gt;0)</f>
        <v>0</v>
      </c>
      <c r="BL296" s="180">
        <f>IF(BK296=TRUE,1,0)</f>
        <v>0</v>
      </c>
      <c r="BM296" s="173" t="b">
        <f>AND(E296=Zusammenstellung!$G$14,N296="ja")</f>
        <v>0</v>
      </c>
      <c r="BN296" s="180">
        <f>IF(BM296=TRUE,1,0)</f>
        <v>0</v>
      </c>
      <c r="BO296" s="186">
        <f>IF(M296="ja",1,0)</f>
        <v>0</v>
      </c>
    </row>
    <row r="297" spans="2:67" ht="9.75" customHeight="1">
      <c r="B297" s="187"/>
      <c r="C297" s="188"/>
      <c r="D297" s="189"/>
      <c r="E297" s="21"/>
      <c r="F297" s="189"/>
      <c r="G297" s="190"/>
      <c r="H297" s="191"/>
      <c r="I297" s="192"/>
      <c r="J297" s="193"/>
      <c r="K297" s="193"/>
      <c r="L297" s="192"/>
      <c r="M297" s="167"/>
      <c r="N297" s="167"/>
      <c r="O297" s="194"/>
      <c r="P297" s="195"/>
      <c r="S297" s="173"/>
      <c r="T297" s="180"/>
      <c r="U297" s="173"/>
      <c r="V297" s="180"/>
      <c r="W297" s="173"/>
      <c r="X297" s="180"/>
      <c r="Y297" s="173"/>
      <c r="Z297" s="180"/>
      <c r="AA297" s="173"/>
      <c r="AB297" s="180"/>
      <c r="AC297" s="173"/>
      <c r="AD297" s="180"/>
      <c r="AE297" s="173"/>
      <c r="AF297" s="180"/>
      <c r="AG297" s="173"/>
      <c r="AH297" s="180"/>
      <c r="AI297" s="173"/>
      <c r="AJ297" s="180"/>
      <c r="AK297" s="173"/>
      <c r="AL297" s="180"/>
      <c r="AM297" s="173"/>
      <c r="AN297" s="180"/>
      <c r="AO297" s="173"/>
      <c r="AP297" s="180"/>
      <c r="AQ297" s="173"/>
      <c r="AR297" s="180"/>
      <c r="AS297" s="173"/>
      <c r="AT297" s="180"/>
      <c r="AU297" s="173"/>
      <c r="AV297" s="180"/>
      <c r="AW297" s="173"/>
      <c r="AX297" s="180"/>
      <c r="AY297" s="173"/>
      <c r="AZ297" s="180"/>
      <c r="BA297" s="173"/>
      <c r="BB297" s="180"/>
      <c r="BC297" s="173"/>
      <c r="BD297" s="180"/>
      <c r="BE297" s="173"/>
      <c r="BF297" s="180"/>
      <c r="BG297" s="173"/>
      <c r="BH297" s="180"/>
      <c r="BI297" s="173"/>
      <c r="BJ297" s="180"/>
      <c r="BK297" s="173"/>
      <c r="BL297" s="180"/>
      <c r="BM297" s="173"/>
      <c r="BN297" s="180"/>
      <c r="BO297" s="186"/>
    </row>
    <row r="298" spans="2:67" ht="9.75" customHeight="1">
      <c r="B298" s="187">
        <v>101</v>
      </c>
      <c r="C298" s="188"/>
      <c r="D298" s="189"/>
      <c r="E298" s="20"/>
      <c r="F298" s="189"/>
      <c r="G298" s="190"/>
      <c r="H298" s="191"/>
      <c r="I298" s="192"/>
      <c r="J298" s="193">
        <v>0</v>
      </c>
      <c r="K298" s="193">
        <v>0</v>
      </c>
      <c r="L298" s="192"/>
      <c r="M298" s="167" t="s">
        <v>26</v>
      </c>
      <c r="N298" s="167" t="s">
        <v>26</v>
      </c>
      <c r="O298" s="194"/>
      <c r="P298" s="195">
        <f>P296+1</f>
        <v>101</v>
      </c>
      <c r="S298" s="173" t="b">
        <f>AND(E298=Zusammenstellung!$B$14,(I298+J298)&gt;300)</f>
        <v>0</v>
      </c>
      <c r="T298" s="180">
        <f>IF(S298=TRUE,1,0)</f>
        <v>0</v>
      </c>
      <c r="U298" s="173" t="b">
        <f>AND(E298=Zusammenstellung!$B$14,(I298+J298)&lt;=300)</f>
        <v>0</v>
      </c>
      <c r="V298" s="180">
        <f>IF(U298=TRUE,1,0)</f>
        <v>0</v>
      </c>
      <c r="W298" s="173" t="b">
        <f>AND(E298=Zusammenstellung!$B$14,J298&gt;0)</f>
        <v>0</v>
      </c>
      <c r="X298" s="180">
        <f>IF(W298=TRUE,1,0)</f>
        <v>0</v>
      </c>
      <c r="Y298" s="173" t="b">
        <f>AND(E298=Zusammenstellung!$B$14,N298="ja")</f>
        <v>0</v>
      </c>
      <c r="Z298" s="180">
        <f>IF(Y298=TRUE,1,0)</f>
        <v>0</v>
      </c>
      <c r="AA298" s="173" t="b">
        <f>AND(E298=Zusammenstellung!$C$14,(I298+J298)&gt;300)</f>
        <v>0</v>
      </c>
      <c r="AB298" s="180">
        <f>IF(AA298=TRUE,1,0)</f>
        <v>0</v>
      </c>
      <c r="AC298" s="173" t="b">
        <f>AND(E298=Zusammenstellung!$C$14,(I298+J298)&lt;=300)</f>
        <v>0</v>
      </c>
      <c r="AD298" s="180">
        <f>IF(AC298=TRUE,1,0)</f>
        <v>0</v>
      </c>
      <c r="AE298" s="173" t="b">
        <f>AND(E298=Zusammenstellung!$C$14,J298&gt;0)</f>
        <v>0</v>
      </c>
      <c r="AF298" s="180">
        <f>IF(AE298=TRUE,1,0)</f>
        <v>0</v>
      </c>
      <c r="AG298" s="173" t="b">
        <f>AND(E298=Zusammenstellung!$C$14,N298="ja")</f>
        <v>0</v>
      </c>
      <c r="AH298" s="180">
        <f>IF(AG298=TRUE,1,0)</f>
        <v>0</v>
      </c>
      <c r="AI298" s="173" t="b">
        <f>AND(E298=Zusammenstellung!$D$14,(I298+J298)&gt;300)</f>
        <v>0</v>
      </c>
      <c r="AJ298" s="180">
        <f>IF(AI298=TRUE,1,0)</f>
        <v>0</v>
      </c>
      <c r="AK298" s="173" t="b">
        <f>AND(E298=Zusammenstellung!$D$14,(I298+J298)&lt;=300)</f>
        <v>0</v>
      </c>
      <c r="AL298" s="180">
        <f>IF(AK298=TRUE,1,0)</f>
        <v>0</v>
      </c>
      <c r="AM298" s="173" t="b">
        <f>AND(E298=Zusammenstellung!$D$14,J298&gt;0)</f>
        <v>0</v>
      </c>
      <c r="AN298" s="180">
        <f>IF(AM298=TRUE,1,0)</f>
        <v>0</v>
      </c>
      <c r="AO298" s="173" t="b">
        <f>AND(E298=Zusammenstellung!$D$14,N298="ja")</f>
        <v>0</v>
      </c>
      <c r="AP298" s="180">
        <f>IF(AO298=TRUE,1,0)</f>
        <v>0</v>
      </c>
      <c r="AQ298" s="173" t="b">
        <f>AND(E298=Zusammenstellung!$E$14,(I298+J298)&gt;300)</f>
        <v>0</v>
      </c>
      <c r="AR298" s="180">
        <f>IF(AQ298=TRUE,1,0)</f>
        <v>0</v>
      </c>
      <c r="AS298" s="173" t="b">
        <f>AND(E298=Zusammenstellung!$E$14,(I298+J298)&lt;=300)</f>
        <v>0</v>
      </c>
      <c r="AT298" s="180">
        <f>IF(AS298=TRUE,1,0)</f>
        <v>0</v>
      </c>
      <c r="AU298" s="173" t="b">
        <f>AND(E298=Zusammenstellung!$E$14,J298&gt;0)</f>
        <v>0</v>
      </c>
      <c r="AV298" s="180">
        <f>IF(AU298=TRUE,1,0)</f>
        <v>0</v>
      </c>
      <c r="AW298" s="173" t="b">
        <f>AND(E298=Zusammenstellung!$E$14,N298="ja")</f>
        <v>0</v>
      </c>
      <c r="AX298" s="180">
        <f>IF(AW298=TRUE,1,0)</f>
        <v>0</v>
      </c>
      <c r="AY298" s="173" t="b">
        <f>AND(E298=Zusammenstellung!$F$14,(I298+J298)&gt;300)</f>
        <v>0</v>
      </c>
      <c r="AZ298" s="180">
        <f>IF(AY298=TRUE,1,0)</f>
        <v>0</v>
      </c>
      <c r="BA298" s="173" t="b">
        <f>AND(E298=Zusammenstellung!$F$14,(I298+J298)&lt;=300)</f>
        <v>0</v>
      </c>
      <c r="BB298" s="180">
        <f>IF(BA298=TRUE,1,0)</f>
        <v>0</v>
      </c>
      <c r="BC298" s="173" t="b">
        <f>AND(E298=Zusammenstellung!$F$14,J298&gt;0)</f>
        <v>0</v>
      </c>
      <c r="BD298" s="180">
        <f>IF(BC298=TRUE,1,0)</f>
        <v>0</v>
      </c>
      <c r="BE298" s="173" t="b">
        <f>AND(E298=Zusammenstellung!$F$14,N298="ja")</f>
        <v>0</v>
      </c>
      <c r="BF298" s="180">
        <f>IF(BE298=TRUE,1,0)</f>
        <v>0</v>
      </c>
      <c r="BG298" s="173" t="b">
        <f>AND(E298=Zusammenstellung!$G$14,(I298+J298)&gt;300)</f>
        <v>0</v>
      </c>
      <c r="BH298" s="180">
        <f>IF(BG298=TRUE,1,0)</f>
        <v>0</v>
      </c>
      <c r="BI298" s="173" t="b">
        <f>AND(E298=Zusammenstellung!$G$14,(I298+J298)&lt;=300)</f>
        <v>0</v>
      </c>
      <c r="BJ298" s="180">
        <f>IF(BI298=TRUE,1,0)</f>
        <v>0</v>
      </c>
      <c r="BK298" s="173" t="b">
        <f>AND(E298=Zusammenstellung!$G$14,J298&gt;0)</f>
        <v>0</v>
      </c>
      <c r="BL298" s="180">
        <f>IF(BK298=TRUE,1,0)</f>
        <v>0</v>
      </c>
      <c r="BM298" s="173" t="b">
        <f>AND(E298=Zusammenstellung!$G$14,N298="ja")</f>
        <v>0</v>
      </c>
      <c r="BN298" s="180">
        <f>IF(BM298=TRUE,1,0)</f>
        <v>0</v>
      </c>
      <c r="BO298" s="186">
        <f>IF(M298="ja",1,0)</f>
        <v>0</v>
      </c>
    </row>
    <row r="299" spans="2:67" ht="9.75" customHeight="1">
      <c r="B299" s="187"/>
      <c r="C299" s="188"/>
      <c r="D299" s="189"/>
      <c r="E299" s="21"/>
      <c r="F299" s="189"/>
      <c r="G299" s="190"/>
      <c r="H299" s="191"/>
      <c r="I299" s="192"/>
      <c r="J299" s="193"/>
      <c r="K299" s="193"/>
      <c r="L299" s="192"/>
      <c r="M299" s="167"/>
      <c r="N299" s="167"/>
      <c r="O299" s="194"/>
      <c r="P299" s="195"/>
      <c r="S299" s="173"/>
      <c r="T299" s="180"/>
      <c r="U299" s="173"/>
      <c r="V299" s="180"/>
      <c r="W299" s="173"/>
      <c r="X299" s="180"/>
      <c r="Y299" s="173"/>
      <c r="Z299" s="180"/>
      <c r="AA299" s="173"/>
      <c r="AB299" s="180"/>
      <c r="AC299" s="173"/>
      <c r="AD299" s="180"/>
      <c r="AE299" s="173"/>
      <c r="AF299" s="180"/>
      <c r="AG299" s="173"/>
      <c r="AH299" s="180"/>
      <c r="AI299" s="173"/>
      <c r="AJ299" s="180"/>
      <c r="AK299" s="173"/>
      <c r="AL299" s="180"/>
      <c r="AM299" s="173"/>
      <c r="AN299" s="180"/>
      <c r="AO299" s="173"/>
      <c r="AP299" s="180"/>
      <c r="AQ299" s="173"/>
      <c r="AR299" s="180"/>
      <c r="AS299" s="173"/>
      <c r="AT299" s="180"/>
      <c r="AU299" s="173"/>
      <c r="AV299" s="180"/>
      <c r="AW299" s="173"/>
      <c r="AX299" s="180"/>
      <c r="AY299" s="173"/>
      <c r="AZ299" s="180"/>
      <c r="BA299" s="173"/>
      <c r="BB299" s="180"/>
      <c r="BC299" s="173"/>
      <c r="BD299" s="180"/>
      <c r="BE299" s="173"/>
      <c r="BF299" s="180"/>
      <c r="BG299" s="173"/>
      <c r="BH299" s="180"/>
      <c r="BI299" s="173"/>
      <c r="BJ299" s="180"/>
      <c r="BK299" s="173"/>
      <c r="BL299" s="180"/>
      <c r="BM299" s="173"/>
      <c r="BN299" s="180"/>
      <c r="BO299" s="186"/>
    </row>
    <row r="300" spans="2:67" ht="9.75" customHeight="1">
      <c r="B300" s="187">
        <v>102</v>
      </c>
      <c r="C300" s="188"/>
      <c r="D300" s="189"/>
      <c r="E300" s="20"/>
      <c r="F300" s="189"/>
      <c r="G300" s="190"/>
      <c r="H300" s="191"/>
      <c r="I300" s="192"/>
      <c r="J300" s="193">
        <v>0</v>
      </c>
      <c r="K300" s="193">
        <v>0</v>
      </c>
      <c r="L300" s="192"/>
      <c r="M300" s="167" t="s">
        <v>26</v>
      </c>
      <c r="N300" s="167" t="s">
        <v>26</v>
      </c>
      <c r="O300" s="194"/>
      <c r="P300" s="195">
        <f>P298+1</f>
        <v>102</v>
      </c>
      <c r="S300" s="173" t="b">
        <f>AND(E300=Zusammenstellung!$B$14,(I300+J300)&gt;300)</f>
        <v>0</v>
      </c>
      <c r="T300" s="180">
        <f>IF(S300=TRUE,1,0)</f>
        <v>0</v>
      </c>
      <c r="U300" s="173" t="b">
        <f>AND(E300=Zusammenstellung!$B$14,(I300+J300)&lt;=300)</f>
        <v>0</v>
      </c>
      <c r="V300" s="180">
        <f>IF(U300=TRUE,1,0)</f>
        <v>0</v>
      </c>
      <c r="W300" s="173" t="b">
        <f>AND(E300=Zusammenstellung!$B$14,J300&gt;0)</f>
        <v>0</v>
      </c>
      <c r="X300" s="180">
        <f>IF(W300=TRUE,1,0)</f>
        <v>0</v>
      </c>
      <c r="Y300" s="173" t="b">
        <f>AND(E300=Zusammenstellung!$B$14,N300="ja")</f>
        <v>0</v>
      </c>
      <c r="Z300" s="180">
        <f>IF(Y300=TRUE,1,0)</f>
        <v>0</v>
      </c>
      <c r="AA300" s="173" t="b">
        <f>AND(E300=Zusammenstellung!$C$14,(I300+J300)&gt;300)</f>
        <v>0</v>
      </c>
      <c r="AB300" s="180">
        <f>IF(AA300=TRUE,1,0)</f>
        <v>0</v>
      </c>
      <c r="AC300" s="173" t="b">
        <f>AND(E300=Zusammenstellung!$C$14,(I300+J300)&lt;=300)</f>
        <v>0</v>
      </c>
      <c r="AD300" s="180">
        <f>IF(AC300=TRUE,1,0)</f>
        <v>0</v>
      </c>
      <c r="AE300" s="173" t="b">
        <f>AND(E300=Zusammenstellung!$C$14,J300&gt;0)</f>
        <v>0</v>
      </c>
      <c r="AF300" s="180">
        <f>IF(AE300=TRUE,1,0)</f>
        <v>0</v>
      </c>
      <c r="AG300" s="173" t="b">
        <f>AND(E300=Zusammenstellung!$C$14,N300="ja")</f>
        <v>0</v>
      </c>
      <c r="AH300" s="180">
        <f>IF(AG300=TRUE,1,0)</f>
        <v>0</v>
      </c>
      <c r="AI300" s="173" t="b">
        <f>AND(E300=Zusammenstellung!$D$14,(I300+J300)&gt;300)</f>
        <v>0</v>
      </c>
      <c r="AJ300" s="180">
        <f>IF(AI300=TRUE,1,0)</f>
        <v>0</v>
      </c>
      <c r="AK300" s="173" t="b">
        <f>AND(E300=Zusammenstellung!$D$14,(I300+J300)&lt;=300)</f>
        <v>0</v>
      </c>
      <c r="AL300" s="180">
        <f>IF(AK300=TRUE,1,0)</f>
        <v>0</v>
      </c>
      <c r="AM300" s="173" t="b">
        <f>AND(E300=Zusammenstellung!$D$14,J300&gt;0)</f>
        <v>0</v>
      </c>
      <c r="AN300" s="180">
        <f>IF(AM300=TRUE,1,0)</f>
        <v>0</v>
      </c>
      <c r="AO300" s="173" t="b">
        <f>AND(E300=Zusammenstellung!$D$14,N300="ja")</f>
        <v>0</v>
      </c>
      <c r="AP300" s="180">
        <f>IF(AO300=TRUE,1,0)</f>
        <v>0</v>
      </c>
      <c r="AQ300" s="173" t="b">
        <f>AND(E300=Zusammenstellung!$E$14,(I300+J300)&gt;300)</f>
        <v>0</v>
      </c>
      <c r="AR300" s="180">
        <f>IF(AQ300=TRUE,1,0)</f>
        <v>0</v>
      </c>
      <c r="AS300" s="173" t="b">
        <f>AND(E300=Zusammenstellung!$E$14,(I300+J300)&lt;=300)</f>
        <v>0</v>
      </c>
      <c r="AT300" s="180">
        <f>IF(AS300=TRUE,1,0)</f>
        <v>0</v>
      </c>
      <c r="AU300" s="173" t="b">
        <f>AND(E300=Zusammenstellung!$E$14,J300&gt;0)</f>
        <v>0</v>
      </c>
      <c r="AV300" s="180">
        <f>IF(AU300=TRUE,1,0)</f>
        <v>0</v>
      </c>
      <c r="AW300" s="173" t="b">
        <f>AND(E300=Zusammenstellung!$E$14,N300="ja")</f>
        <v>0</v>
      </c>
      <c r="AX300" s="180">
        <f>IF(AW300=TRUE,1,0)</f>
        <v>0</v>
      </c>
      <c r="AY300" s="173" t="b">
        <f>AND(E300=Zusammenstellung!$F$14,(I300+J300)&gt;300)</f>
        <v>0</v>
      </c>
      <c r="AZ300" s="180">
        <f>IF(AY300=TRUE,1,0)</f>
        <v>0</v>
      </c>
      <c r="BA300" s="173" t="b">
        <f>AND(E300=Zusammenstellung!$F$14,(I300+J300)&lt;=300)</f>
        <v>0</v>
      </c>
      <c r="BB300" s="180">
        <f>IF(BA300=TRUE,1,0)</f>
        <v>0</v>
      </c>
      <c r="BC300" s="173" t="b">
        <f>AND(E300=Zusammenstellung!$F$14,J300&gt;0)</f>
        <v>0</v>
      </c>
      <c r="BD300" s="180">
        <f>IF(BC300=TRUE,1,0)</f>
        <v>0</v>
      </c>
      <c r="BE300" s="173" t="b">
        <f>AND(E300=Zusammenstellung!$F$14,N300="ja")</f>
        <v>0</v>
      </c>
      <c r="BF300" s="180">
        <f>IF(BE300=TRUE,1,0)</f>
        <v>0</v>
      </c>
      <c r="BG300" s="173" t="b">
        <f>AND(E300=Zusammenstellung!$G$14,(I300+J300)&gt;300)</f>
        <v>0</v>
      </c>
      <c r="BH300" s="180">
        <f>IF(BG300=TRUE,1,0)</f>
        <v>0</v>
      </c>
      <c r="BI300" s="173" t="b">
        <f>AND(E300=Zusammenstellung!$G$14,(I300+J300)&lt;=300)</f>
        <v>0</v>
      </c>
      <c r="BJ300" s="180">
        <f>IF(BI300=TRUE,1,0)</f>
        <v>0</v>
      </c>
      <c r="BK300" s="173" t="b">
        <f>AND(E300=Zusammenstellung!$G$14,J300&gt;0)</f>
        <v>0</v>
      </c>
      <c r="BL300" s="180">
        <f>IF(BK300=TRUE,1,0)</f>
        <v>0</v>
      </c>
      <c r="BM300" s="173" t="b">
        <f>AND(E300=Zusammenstellung!$G$14,N300="ja")</f>
        <v>0</v>
      </c>
      <c r="BN300" s="180">
        <f>IF(BM300=TRUE,1,0)</f>
        <v>0</v>
      </c>
      <c r="BO300" s="186">
        <f>IF(M300="ja",1,0)</f>
        <v>0</v>
      </c>
    </row>
    <row r="301" spans="2:67" ht="9.75" customHeight="1">
      <c r="B301" s="187"/>
      <c r="C301" s="188"/>
      <c r="D301" s="189"/>
      <c r="E301" s="21"/>
      <c r="F301" s="189"/>
      <c r="G301" s="190"/>
      <c r="H301" s="191"/>
      <c r="I301" s="192"/>
      <c r="J301" s="193"/>
      <c r="K301" s="193"/>
      <c r="L301" s="192"/>
      <c r="M301" s="167"/>
      <c r="N301" s="167"/>
      <c r="O301" s="194"/>
      <c r="P301" s="195"/>
      <c r="S301" s="173"/>
      <c r="T301" s="180"/>
      <c r="U301" s="173"/>
      <c r="V301" s="180"/>
      <c r="W301" s="173"/>
      <c r="X301" s="180"/>
      <c r="Y301" s="173"/>
      <c r="Z301" s="180"/>
      <c r="AA301" s="173"/>
      <c r="AB301" s="180"/>
      <c r="AC301" s="173"/>
      <c r="AD301" s="180"/>
      <c r="AE301" s="173"/>
      <c r="AF301" s="180"/>
      <c r="AG301" s="173"/>
      <c r="AH301" s="180"/>
      <c r="AI301" s="173"/>
      <c r="AJ301" s="180"/>
      <c r="AK301" s="173"/>
      <c r="AL301" s="180"/>
      <c r="AM301" s="173"/>
      <c r="AN301" s="180"/>
      <c r="AO301" s="173"/>
      <c r="AP301" s="180"/>
      <c r="AQ301" s="173"/>
      <c r="AR301" s="180"/>
      <c r="AS301" s="173"/>
      <c r="AT301" s="180"/>
      <c r="AU301" s="173"/>
      <c r="AV301" s="180"/>
      <c r="AW301" s="173"/>
      <c r="AX301" s="180"/>
      <c r="AY301" s="173"/>
      <c r="AZ301" s="180"/>
      <c r="BA301" s="173"/>
      <c r="BB301" s="180"/>
      <c r="BC301" s="173"/>
      <c r="BD301" s="180"/>
      <c r="BE301" s="173"/>
      <c r="BF301" s="180"/>
      <c r="BG301" s="173"/>
      <c r="BH301" s="180"/>
      <c r="BI301" s="173"/>
      <c r="BJ301" s="180"/>
      <c r="BK301" s="173"/>
      <c r="BL301" s="180"/>
      <c r="BM301" s="173"/>
      <c r="BN301" s="180"/>
      <c r="BO301" s="186"/>
    </row>
    <row r="302" spans="2:67" ht="9.75" customHeight="1">
      <c r="B302" s="187">
        <v>103</v>
      </c>
      <c r="C302" s="188"/>
      <c r="D302" s="189"/>
      <c r="E302" s="20"/>
      <c r="F302" s="189"/>
      <c r="G302" s="190"/>
      <c r="H302" s="191"/>
      <c r="I302" s="192"/>
      <c r="J302" s="193">
        <v>0</v>
      </c>
      <c r="K302" s="193">
        <v>0</v>
      </c>
      <c r="L302" s="192"/>
      <c r="M302" s="167" t="s">
        <v>26</v>
      </c>
      <c r="N302" s="167" t="s">
        <v>26</v>
      </c>
      <c r="O302" s="194"/>
      <c r="P302" s="195">
        <f>P300+1</f>
        <v>103</v>
      </c>
      <c r="S302" s="173" t="b">
        <f>AND(E302=Zusammenstellung!$B$14,(I302+J302)&gt;300)</f>
        <v>0</v>
      </c>
      <c r="T302" s="180">
        <f>IF(S302=TRUE,1,0)</f>
        <v>0</v>
      </c>
      <c r="U302" s="173" t="b">
        <f>AND(E302=Zusammenstellung!$B$14,(I302+J302)&lt;=300)</f>
        <v>0</v>
      </c>
      <c r="V302" s="180">
        <f>IF(U302=TRUE,1,0)</f>
        <v>0</v>
      </c>
      <c r="W302" s="173" t="b">
        <f>AND(E302=Zusammenstellung!$B$14,J302&gt;0)</f>
        <v>0</v>
      </c>
      <c r="X302" s="180">
        <f>IF(W302=TRUE,1,0)</f>
        <v>0</v>
      </c>
      <c r="Y302" s="173" t="b">
        <f>AND(E302=Zusammenstellung!$B$14,N302="ja")</f>
        <v>0</v>
      </c>
      <c r="Z302" s="180">
        <f>IF(Y302=TRUE,1,0)</f>
        <v>0</v>
      </c>
      <c r="AA302" s="173" t="b">
        <f>AND(E302=Zusammenstellung!$C$14,(I302+J302)&gt;300)</f>
        <v>0</v>
      </c>
      <c r="AB302" s="180">
        <f>IF(AA302=TRUE,1,0)</f>
        <v>0</v>
      </c>
      <c r="AC302" s="173" t="b">
        <f>AND(E302=Zusammenstellung!$C$14,(I302+J302)&lt;=300)</f>
        <v>0</v>
      </c>
      <c r="AD302" s="180">
        <f>IF(AC302=TRUE,1,0)</f>
        <v>0</v>
      </c>
      <c r="AE302" s="173" t="b">
        <f>AND(E302=Zusammenstellung!$C$14,J302&gt;0)</f>
        <v>0</v>
      </c>
      <c r="AF302" s="180">
        <f>IF(AE302=TRUE,1,0)</f>
        <v>0</v>
      </c>
      <c r="AG302" s="173" t="b">
        <f>AND(E302=Zusammenstellung!$C$14,N302="ja")</f>
        <v>0</v>
      </c>
      <c r="AH302" s="180">
        <f>IF(AG302=TRUE,1,0)</f>
        <v>0</v>
      </c>
      <c r="AI302" s="173" t="b">
        <f>AND(E302=Zusammenstellung!$D$14,(I302+J302)&gt;300)</f>
        <v>0</v>
      </c>
      <c r="AJ302" s="180">
        <f>IF(AI302=TRUE,1,0)</f>
        <v>0</v>
      </c>
      <c r="AK302" s="173" t="b">
        <f>AND(E302=Zusammenstellung!$D$14,(I302+J302)&lt;=300)</f>
        <v>0</v>
      </c>
      <c r="AL302" s="180">
        <f>IF(AK302=TRUE,1,0)</f>
        <v>0</v>
      </c>
      <c r="AM302" s="173" t="b">
        <f>AND(E302=Zusammenstellung!$D$14,J302&gt;0)</f>
        <v>0</v>
      </c>
      <c r="AN302" s="180">
        <f>IF(AM302=TRUE,1,0)</f>
        <v>0</v>
      </c>
      <c r="AO302" s="173" t="b">
        <f>AND(E302=Zusammenstellung!$D$14,N302="ja")</f>
        <v>0</v>
      </c>
      <c r="AP302" s="180">
        <f>IF(AO302=TRUE,1,0)</f>
        <v>0</v>
      </c>
      <c r="AQ302" s="173" t="b">
        <f>AND(E302=Zusammenstellung!$E$14,(I302+J302)&gt;300)</f>
        <v>0</v>
      </c>
      <c r="AR302" s="180">
        <f>IF(AQ302=TRUE,1,0)</f>
        <v>0</v>
      </c>
      <c r="AS302" s="173" t="b">
        <f>AND(E302=Zusammenstellung!$E$14,(I302+J302)&lt;=300)</f>
        <v>0</v>
      </c>
      <c r="AT302" s="180">
        <f>IF(AS302=TRUE,1,0)</f>
        <v>0</v>
      </c>
      <c r="AU302" s="173" t="b">
        <f>AND(E302=Zusammenstellung!$E$14,J302&gt;0)</f>
        <v>0</v>
      </c>
      <c r="AV302" s="180">
        <f>IF(AU302=TRUE,1,0)</f>
        <v>0</v>
      </c>
      <c r="AW302" s="173" t="b">
        <f>AND(E302=Zusammenstellung!$E$14,N302="ja")</f>
        <v>0</v>
      </c>
      <c r="AX302" s="180">
        <f>IF(AW302=TRUE,1,0)</f>
        <v>0</v>
      </c>
      <c r="AY302" s="173" t="b">
        <f>AND(E302=Zusammenstellung!$F$14,(I302+J302)&gt;300)</f>
        <v>0</v>
      </c>
      <c r="AZ302" s="180">
        <f>IF(AY302=TRUE,1,0)</f>
        <v>0</v>
      </c>
      <c r="BA302" s="173" t="b">
        <f>AND(E302=Zusammenstellung!$F$14,(I302+J302)&lt;=300)</f>
        <v>0</v>
      </c>
      <c r="BB302" s="180">
        <f>IF(BA302=TRUE,1,0)</f>
        <v>0</v>
      </c>
      <c r="BC302" s="173" t="b">
        <f>AND(E302=Zusammenstellung!$F$14,J302&gt;0)</f>
        <v>0</v>
      </c>
      <c r="BD302" s="180">
        <f>IF(BC302=TRUE,1,0)</f>
        <v>0</v>
      </c>
      <c r="BE302" s="173" t="b">
        <f>AND(E302=Zusammenstellung!$F$14,N302="ja")</f>
        <v>0</v>
      </c>
      <c r="BF302" s="180">
        <f>IF(BE302=TRUE,1,0)</f>
        <v>0</v>
      </c>
      <c r="BG302" s="173" t="b">
        <f>AND(E302=Zusammenstellung!$G$14,(I302+J302)&gt;300)</f>
        <v>0</v>
      </c>
      <c r="BH302" s="180">
        <f>IF(BG302=TRUE,1,0)</f>
        <v>0</v>
      </c>
      <c r="BI302" s="173" t="b">
        <f>AND(E302=Zusammenstellung!$G$14,(I302+J302)&lt;=300)</f>
        <v>0</v>
      </c>
      <c r="BJ302" s="180">
        <f>IF(BI302=TRUE,1,0)</f>
        <v>0</v>
      </c>
      <c r="BK302" s="173" t="b">
        <f>AND(E302=Zusammenstellung!$G$14,J302&gt;0)</f>
        <v>0</v>
      </c>
      <c r="BL302" s="180">
        <f>IF(BK302=TRUE,1,0)</f>
        <v>0</v>
      </c>
      <c r="BM302" s="173" t="b">
        <f>AND(E302=Zusammenstellung!$G$14,N302="ja")</f>
        <v>0</v>
      </c>
      <c r="BN302" s="180">
        <f>IF(BM302=TRUE,1,0)</f>
        <v>0</v>
      </c>
      <c r="BO302" s="186">
        <f>IF(M302="ja",1,0)</f>
        <v>0</v>
      </c>
    </row>
    <row r="303" spans="2:67" ht="9.75" customHeight="1">
      <c r="B303" s="187"/>
      <c r="C303" s="188"/>
      <c r="D303" s="189"/>
      <c r="E303" s="21"/>
      <c r="F303" s="189"/>
      <c r="G303" s="190"/>
      <c r="H303" s="191"/>
      <c r="I303" s="192"/>
      <c r="J303" s="193"/>
      <c r="K303" s="193"/>
      <c r="L303" s="192"/>
      <c r="M303" s="167"/>
      <c r="N303" s="167"/>
      <c r="O303" s="194"/>
      <c r="P303" s="195"/>
      <c r="S303" s="173"/>
      <c r="T303" s="180"/>
      <c r="U303" s="173"/>
      <c r="V303" s="180"/>
      <c r="W303" s="173"/>
      <c r="X303" s="180"/>
      <c r="Y303" s="173"/>
      <c r="Z303" s="180"/>
      <c r="AA303" s="173"/>
      <c r="AB303" s="180"/>
      <c r="AC303" s="173"/>
      <c r="AD303" s="180"/>
      <c r="AE303" s="173"/>
      <c r="AF303" s="180"/>
      <c r="AG303" s="173"/>
      <c r="AH303" s="180"/>
      <c r="AI303" s="173"/>
      <c r="AJ303" s="180"/>
      <c r="AK303" s="173"/>
      <c r="AL303" s="180"/>
      <c r="AM303" s="173"/>
      <c r="AN303" s="180"/>
      <c r="AO303" s="173"/>
      <c r="AP303" s="180"/>
      <c r="AQ303" s="173"/>
      <c r="AR303" s="180"/>
      <c r="AS303" s="173"/>
      <c r="AT303" s="180"/>
      <c r="AU303" s="173"/>
      <c r="AV303" s="180"/>
      <c r="AW303" s="173"/>
      <c r="AX303" s="180"/>
      <c r="AY303" s="173"/>
      <c r="AZ303" s="180"/>
      <c r="BA303" s="173"/>
      <c r="BB303" s="180"/>
      <c r="BC303" s="173"/>
      <c r="BD303" s="180"/>
      <c r="BE303" s="173"/>
      <c r="BF303" s="180"/>
      <c r="BG303" s="173"/>
      <c r="BH303" s="180"/>
      <c r="BI303" s="173"/>
      <c r="BJ303" s="180"/>
      <c r="BK303" s="173"/>
      <c r="BL303" s="180"/>
      <c r="BM303" s="173"/>
      <c r="BN303" s="180"/>
      <c r="BO303" s="186"/>
    </row>
    <row r="304" spans="2:67" ht="9.75" customHeight="1">
      <c r="B304" s="187">
        <v>104</v>
      </c>
      <c r="C304" s="188"/>
      <c r="D304" s="189"/>
      <c r="E304" s="20"/>
      <c r="F304" s="189"/>
      <c r="G304" s="190"/>
      <c r="H304" s="191"/>
      <c r="I304" s="192"/>
      <c r="J304" s="193">
        <v>0</v>
      </c>
      <c r="K304" s="193">
        <v>0</v>
      </c>
      <c r="L304" s="192"/>
      <c r="M304" s="167" t="s">
        <v>26</v>
      </c>
      <c r="N304" s="167" t="s">
        <v>26</v>
      </c>
      <c r="O304" s="194"/>
      <c r="P304" s="195">
        <f>P302+1</f>
        <v>104</v>
      </c>
      <c r="S304" s="173" t="b">
        <f>AND(E304=Zusammenstellung!$B$14,(I304+J304)&gt;300)</f>
        <v>0</v>
      </c>
      <c r="T304" s="180">
        <f>IF(S304=TRUE,1,0)</f>
        <v>0</v>
      </c>
      <c r="U304" s="173" t="b">
        <f>AND(E304=Zusammenstellung!$B$14,(I304+J304)&lt;=300)</f>
        <v>0</v>
      </c>
      <c r="V304" s="180">
        <f>IF(U304=TRUE,1,0)</f>
        <v>0</v>
      </c>
      <c r="W304" s="173" t="b">
        <f>AND(E304=Zusammenstellung!$B$14,J304&gt;0)</f>
        <v>0</v>
      </c>
      <c r="X304" s="180">
        <f>IF(W304=TRUE,1,0)</f>
        <v>0</v>
      </c>
      <c r="Y304" s="173" t="b">
        <f>AND(E304=Zusammenstellung!$B$14,N304="ja")</f>
        <v>0</v>
      </c>
      <c r="Z304" s="180">
        <f>IF(Y304=TRUE,1,0)</f>
        <v>0</v>
      </c>
      <c r="AA304" s="173" t="b">
        <f>AND(E304=Zusammenstellung!$C$14,(I304+J304)&gt;300)</f>
        <v>0</v>
      </c>
      <c r="AB304" s="180">
        <f>IF(AA304=TRUE,1,0)</f>
        <v>0</v>
      </c>
      <c r="AC304" s="173" t="b">
        <f>AND(E304=Zusammenstellung!$C$14,(I304+J304)&lt;=300)</f>
        <v>0</v>
      </c>
      <c r="AD304" s="180">
        <f>IF(AC304=TRUE,1,0)</f>
        <v>0</v>
      </c>
      <c r="AE304" s="173" t="b">
        <f>AND(E304=Zusammenstellung!$C$14,J304&gt;0)</f>
        <v>0</v>
      </c>
      <c r="AF304" s="180">
        <f>IF(AE304=TRUE,1,0)</f>
        <v>0</v>
      </c>
      <c r="AG304" s="173" t="b">
        <f>AND(E304=Zusammenstellung!$C$14,N304="ja")</f>
        <v>0</v>
      </c>
      <c r="AH304" s="180">
        <f>IF(AG304=TRUE,1,0)</f>
        <v>0</v>
      </c>
      <c r="AI304" s="173" t="b">
        <f>AND(E304=Zusammenstellung!$D$14,(I304+J304)&gt;300)</f>
        <v>0</v>
      </c>
      <c r="AJ304" s="180">
        <f>IF(AI304=TRUE,1,0)</f>
        <v>0</v>
      </c>
      <c r="AK304" s="173" t="b">
        <f>AND(E304=Zusammenstellung!$D$14,(I304+J304)&lt;=300)</f>
        <v>0</v>
      </c>
      <c r="AL304" s="180">
        <f>IF(AK304=TRUE,1,0)</f>
        <v>0</v>
      </c>
      <c r="AM304" s="173" t="b">
        <f>AND(E304=Zusammenstellung!$D$14,J304&gt;0)</f>
        <v>0</v>
      </c>
      <c r="AN304" s="180">
        <f>IF(AM304=TRUE,1,0)</f>
        <v>0</v>
      </c>
      <c r="AO304" s="173" t="b">
        <f>AND(E304=Zusammenstellung!$D$14,N304="ja")</f>
        <v>0</v>
      </c>
      <c r="AP304" s="180">
        <f>IF(AO304=TRUE,1,0)</f>
        <v>0</v>
      </c>
      <c r="AQ304" s="173" t="b">
        <f>AND(E304=Zusammenstellung!$E$14,(I304+J304)&gt;300)</f>
        <v>0</v>
      </c>
      <c r="AR304" s="180">
        <f>IF(AQ304=TRUE,1,0)</f>
        <v>0</v>
      </c>
      <c r="AS304" s="173" t="b">
        <f>AND(E304=Zusammenstellung!$E$14,(I304+J304)&lt;=300)</f>
        <v>0</v>
      </c>
      <c r="AT304" s="180">
        <f>IF(AS304=TRUE,1,0)</f>
        <v>0</v>
      </c>
      <c r="AU304" s="173" t="b">
        <f>AND(E304=Zusammenstellung!$E$14,J304&gt;0)</f>
        <v>0</v>
      </c>
      <c r="AV304" s="180">
        <f>IF(AU304=TRUE,1,0)</f>
        <v>0</v>
      </c>
      <c r="AW304" s="173" t="b">
        <f>AND(E304=Zusammenstellung!$E$14,N304="ja")</f>
        <v>0</v>
      </c>
      <c r="AX304" s="180">
        <f>IF(AW304=TRUE,1,0)</f>
        <v>0</v>
      </c>
      <c r="AY304" s="173" t="b">
        <f>AND(E304=Zusammenstellung!$F$14,(I304+J304)&gt;300)</f>
        <v>0</v>
      </c>
      <c r="AZ304" s="180">
        <f>IF(AY304=TRUE,1,0)</f>
        <v>0</v>
      </c>
      <c r="BA304" s="173" t="b">
        <f>AND(E304=Zusammenstellung!$F$14,(I304+J304)&lt;=300)</f>
        <v>0</v>
      </c>
      <c r="BB304" s="180">
        <f>IF(BA304=TRUE,1,0)</f>
        <v>0</v>
      </c>
      <c r="BC304" s="173" t="b">
        <f>AND(E304=Zusammenstellung!$F$14,J304&gt;0)</f>
        <v>0</v>
      </c>
      <c r="BD304" s="180">
        <f>IF(BC304=TRUE,1,0)</f>
        <v>0</v>
      </c>
      <c r="BE304" s="173" t="b">
        <f>AND(E304=Zusammenstellung!$F$14,N304="ja")</f>
        <v>0</v>
      </c>
      <c r="BF304" s="180">
        <f>IF(BE304=TRUE,1,0)</f>
        <v>0</v>
      </c>
      <c r="BG304" s="173" t="b">
        <f>AND(E304=Zusammenstellung!$G$14,(I304+J304)&gt;300)</f>
        <v>0</v>
      </c>
      <c r="BH304" s="180">
        <f>IF(BG304=TRUE,1,0)</f>
        <v>0</v>
      </c>
      <c r="BI304" s="173" t="b">
        <f>AND(E304=Zusammenstellung!$G$14,(I304+J304)&lt;=300)</f>
        <v>0</v>
      </c>
      <c r="BJ304" s="180">
        <f>IF(BI304=TRUE,1,0)</f>
        <v>0</v>
      </c>
      <c r="BK304" s="173" t="b">
        <f>AND(E304=Zusammenstellung!$G$14,J304&gt;0)</f>
        <v>0</v>
      </c>
      <c r="BL304" s="180">
        <f>IF(BK304=TRUE,1,0)</f>
        <v>0</v>
      </c>
      <c r="BM304" s="173" t="b">
        <f>AND(E304=Zusammenstellung!$G$14,N304="ja")</f>
        <v>0</v>
      </c>
      <c r="BN304" s="180">
        <f>IF(BM304=TRUE,1,0)</f>
        <v>0</v>
      </c>
      <c r="BO304" s="186">
        <f>IF(M304="ja",1,0)</f>
        <v>0</v>
      </c>
    </row>
    <row r="305" spans="2:67" ht="9.75" customHeight="1">
      <c r="B305" s="187"/>
      <c r="C305" s="188"/>
      <c r="D305" s="189"/>
      <c r="E305" s="21"/>
      <c r="F305" s="189"/>
      <c r="G305" s="190"/>
      <c r="H305" s="191"/>
      <c r="I305" s="192"/>
      <c r="J305" s="193"/>
      <c r="K305" s="193"/>
      <c r="L305" s="192"/>
      <c r="M305" s="167"/>
      <c r="N305" s="167"/>
      <c r="O305" s="194"/>
      <c r="P305" s="195"/>
      <c r="S305" s="173"/>
      <c r="T305" s="180"/>
      <c r="U305" s="173"/>
      <c r="V305" s="180"/>
      <c r="W305" s="173"/>
      <c r="X305" s="180"/>
      <c r="Y305" s="173"/>
      <c r="Z305" s="180"/>
      <c r="AA305" s="173"/>
      <c r="AB305" s="180"/>
      <c r="AC305" s="173"/>
      <c r="AD305" s="180"/>
      <c r="AE305" s="173"/>
      <c r="AF305" s="180"/>
      <c r="AG305" s="173"/>
      <c r="AH305" s="180"/>
      <c r="AI305" s="173"/>
      <c r="AJ305" s="180"/>
      <c r="AK305" s="173"/>
      <c r="AL305" s="180"/>
      <c r="AM305" s="173"/>
      <c r="AN305" s="180"/>
      <c r="AO305" s="173"/>
      <c r="AP305" s="180"/>
      <c r="AQ305" s="173"/>
      <c r="AR305" s="180"/>
      <c r="AS305" s="173"/>
      <c r="AT305" s="180"/>
      <c r="AU305" s="173"/>
      <c r="AV305" s="180"/>
      <c r="AW305" s="173"/>
      <c r="AX305" s="180"/>
      <c r="AY305" s="173"/>
      <c r="AZ305" s="180"/>
      <c r="BA305" s="173"/>
      <c r="BB305" s="180"/>
      <c r="BC305" s="173"/>
      <c r="BD305" s="180"/>
      <c r="BE305" s="173"/>
      <c r="BF305" s="180"/>
      <c r="BG305" s="173"/>
      <c r="BH305" s="180"/>
      <c r="BI305" s="173"/>
      <c r="BJ305" s="180"/>
      <c r="BK305" s="173"/>
      <c r="BL305" s="180"/>
      <c r="BM305" s="173"/>
      <c r="BN305" s="180"/>
      <c r="BO305" s="186"/>
    </row>
    <row r="306" spans="2:67" ht="9.75" customHeight="1">
      <c r="B306" s="187">
        <v>105</v>
      </c>
      <c r="C306" s="188"/>
      <c r="D306" s="189"/>
      <c r="E306" s="20"/>
      <c r="F306" s="189"/>
      <c r="G306" s="190"/>
      <c r="H306" s="191"/>
      <c r="I306" s="192"/>
      <c r="J306" s="193">
        <v>0</v>
      </c>
      <c r="K306" s="193">
        <v>0</v>
      </c>
      <c r="L306" s="192"/>
      <c r="M306" s="167" t="s">
        <v>26</v>
      </c>
      <c r="N306" s="167" t="s">
        <v>26</v>
      </c>
      <c r="O306" s="194"/>
      <c r="P306" s="195">
        <f>P304+1</f>
        <v>105</v>
      </c>
      <c r="S306" s="196" t="b">
        <f>AND(E306=Zusammenstellung!$B$14,(I306+J306)&gt;300)</f>
        <v>0</v>
      </c>
      <c r="T306" s="197">
        <f>IF(S306=TRUE,1,0)</f>
        <v>0</v>
      </c>
      <c r="U306" s="196" t="b">
        <f>AND(E306=Zusammenstellung!$B$14,(I306+J306)&lt;=300)</f>
        <v>0</v>
      </c>
      <c r="V306" s="197">
        <f>IF(U306=TRUE,1,0)</f>
        <v>0</v>
      </c>
      <c r="W306" s="196" t="b">
        <f>AND(E306=Zusammenstellung!$B$14,J306&gt;0)</f>
        <v>0</v>
      </c>
      <c r="X306" s="197">
        <f>IF(W306=TRUE,1,0)</f>
        <v>0</v>
      </c>
      <c r="Y306" s="173" t="b">
        <f>AND(E306=Zusammenstellung!$B$14,N306="ja")</f>
        <v>0</v>
      </c>
      <c r="Z306" s="180">
        <f>IF(Y306=TRUE,1,0)</f>
        <v>0</v>
      </c>
      <c r="AA306" s="196" t="b">
        <f>AND(E306=Zusammenstellung!$C$14,(I306+J306)&gt;300)</f>
        <v>0</v>
      </c>
      <c r="AB306" s="197">
        <f>IF(AA306=TRUE,1,0)</f>
        <v>0</v>
      </c>
      <c r="AC306" s="196" t="b">
        <f>AND(E306=Zusammenstellung!$C$14,(I306+J306)&lt;=300)</f>
        <v>0</v>
      </c>
      <c r="AD306" s="197">
        <f>IF(AC306=TRUE,1,0)</f>
        <v>0</v>
      </c>
      <c r="AE306" s="196" t="b">
        <f>AND(E306=Zusammenstellung!$C$14,J306&gt;0)</f>
        <v>0</v>
      </c>
      <c r="AF306" s="197">
        <f>IF(AE306=TRUE,1,0)</f>
        <v>0</v>
      </c>
      <c r="AG306" s="173" t="b">
        <f>AND(E306=Zusammenstellung!$C$14,N306="ja")</f>
        <v>0</v>
      </c>
      <c r="AH306" s="180">
        <f>IF(AG306=TRUE,1,0)</f>
        <v>0</v>
      </c>
      <c r="AI306" s="196" t="b">
        <f>AND(E306=Zusammenstellung!$D$14,(I306+J306)&gt;300)</f>
        <v>0</v>
      </c>
      <c r="AJ306" s="197">
        <f>IF(AI306=TRUE,1,0)</f>
        <v>0</v>
      </c>
      <c r="AK306" s="196" t="b">
        <f>AND(E306=Zusammenstellung!$D$14,(I306+J306)&lt;=300)</f>
        <v>0</v>
      </c>
      <c r="AL306" s="197">
        <f>IF(AK306=TRUE,1,0)</f>
        <v>0</v>
      </c>
      <c r="AM306" s="196" t="b">
        <f>AND(E306=Zusammenstellung!$D$14,J306&gt;0)</f>
        <v>0</v>
      </c>
      <c r="AN306" s="197">
        <f>IF(AM306=TRUE,1,0)</f>
        <v>0</v>
      </c>
      <c r="AO306" s="173" t="b">
        <f>AND(E306=Zusammenstellung!$D$14,N306="ja")</f>
        <v>0</v>
      </c>
      <c r="AP306" s="180">
        <f>IF(AO306=TRUE,1,0)</f>
        <v>0</v>
      </c>
      <c r="AQ306" s="196" t="b">
        <f>AND(E306=Zusammenstellung!$E$14,(I306+J306)&gt;300)</f>
        <v>0</v>
      </c>
      <c r="AR306" s="197">
        <f>IF(AQ306=TRUE,1,0)</f>
        <v>0</v>
      </c>
      <c r="AS306" s="196" t="b">
        <f>AND(E306=Zusammenstellung!$E$14,(I306+J306)&lt;=300)</f>
        <v>0</v>
      </c>
      <c r="AT306" s="197">
        <f>IF(AS306=TRUE,1,0)</f>
        <v>0</v>
      </c>
      <c r="AU306" s="196" t="b">
        <f>AND(E306=Zusammenstellung!$E$14,J306&gt;0)</f>
        <v>0</v>
      </c>
      <c r="AV306" s="197">
        <f>IF(AU306=TRUE,1,0)</f>
        <v>0</v>
      </c>
      <c r="AW306" s="196" t="b">
        <f>AND(E306=Zusammenstellung!$E$14,N306="ja")</f>
        <v>0</v>
      </c>
      <c r="AX306" s="197">
        <f>IF(AW306=TRUE,1,0)</f>
        <v>0</v>
      </c>
      <c r="AY306" s="196" t="b">
        <f>AND(E306=Zusammenstellung!$F$14,(I306+J306)&gt;300)</f>
        <v>0</v>
      </c>
      <c r="AZ306" s="197">
        <f>IF(AY306=TRUE,1,0)</f>
        <v>0</v>
      </c>
      <c r="BA306" s="196" t="b">
        <f>AND(E306=Zusammenstellung!$F$14,(I306+J306)&lt;=300)</f>
        <v>0</v>
      </c>
      <c r="BB306" s="197">
        <f>IF(BA306=TRUE,1,0)</f>
        <v>0</v>
      </c>
      <c r="BC306" s="196" t="b">
        <f>AND(E306=Zusammenstellung!$F$14,J306&gt;0)</f>
        <v>0</v>
      </c>
      <c r="BD306" s="197">
        <f>IF(BC306=TRUE,1,0)</f>
        <v>0</v>
      </c>
      <c r="BE306" s="196" t="b">
        <f>AND(E306=Zusammenstellung!$F$14,N306="ja")</f>
        <v>0</v>
      </c>
      <c r="BF306" s="197">
        <f>IF(BE306=TRUE,1,0)</f>
        <v>0</v>
      </c>
      <c r="BG306" s="173" t="b">
        <f>AND(E306=Zusammenstellung!$G$14,(I306+J306)&gt;300)</f>
        <v>0</v>
      </c>
      <c r="BH306" s="180">
        <f>IF(BG306=TRUE,1,0)</f>
        <v>0</v>
      </c>
      <c r="BI306" s="173" t="b">
        <f>AND(E306=Zusammenstellung!$G$14,(I306+J306)&lt;=300)</f>
        <v>0</v>
      </c>
      <c r="BJ306" s="180">
        <f>IF(BI306=TRUE,1,0)</f>
        <v>0</v>
      </c>
      <c r="BK306" s="173" t="b">
        <f>AND(E306=Zusammenstellung!$G$14,J306&gt;0)</f>
        <v>0</v>
      </c>
      <c r="BL306" s="180">
        <f>IF(BK306=TRUE,1,0)</f>
        <v>0</v>
      </c>
      <c r="BM306" s="173" t="b">
        <f>AND(E306=Zusammenstellung!$G$14,N306="ja")</f>
        <v>0</v>
      </c>
      <c r="BN306" s="180">
        <f>IF(BM306=TRUE,1,0)</f>
        <v>0</v>
      </c>
      <c r="BO306" s="186">
        <f>IF(M306="ja",1,0)</f>
        <v>0</v>
      </c>
    </row>
    <row r="307" spans="2:67" ht="9.75" customHeight="1">
      <c r="B307" s="187"/>
      <c r="C307" s="188"/>
      <c r="D307" s="189"/>
      <c r="E307" s="21"/>
      <c r="F307" s="189"/>
      <c r="G307" s="190"/>
      <c r="H307" s="191"/>
      <c r="I307" s="192"/>
      <c r="J307" s="193"/>
      <c r="K307" s="193"/>
      <c r="L307" s="192"/>
      <c r="M307" s="167"/>
      <c r="N307" s="167"/>
      <c r="O307" s="194"/>
      <c r="P307" s="195"/>
      <c r="S307" s="196"/>
      <c r="T307" s="197"/>
      <c r="U307" s="196"/>
      <c r="V307" s="197"/>
      <c r="W307" s="196"/>
      <c r="X307" s="197"/>
      <c r="Y307" s="173"/>
      <c r="Z307" s="180"/>
      <c r="AA307" s="196"/>
      <c r="AB307" s="197"/>
      <c r="AC307" s="196"/>
      <c r="AD307" s="197"/>
      <c r="AE307" s="196"/>
      <c r="AF307" s="197"/>
      <c r="AG307" s="173"/>
      <c r="AH307" s="180"/>
      <c r="AI307" s="196"/>
      <c r="AJ307" s="197"/>
      <c r="AK307" s="196"/>
      <c r="AL307" s="197"/>
      <c r="AM307" s="196"/>
      <c r="AN307" s="197"/>
      <c r="AO307" s="173"/>
      <c r="AP307" s="180"/>
      <c r="AQ307" s="196"/>
      <c r="AR307" s="197"/>
      <c r="AS307" s="196"/>
      <c r="AT307" s="197"/>
      <c r="AU307" s="196"/>
      <c r="AV307" s="197"/>
      <c r="AW307" s="196"/>
      <c r="AX307" s="197"/>
      <c r="AY307" s="196"/>
      <c r="AZ307" s="197"/>
      <c r="BA307" s="196"/>
      <c r="BB307" s="197"/>
      <c r="BC307" s="196"/>
      <c r="BD307" s="197"/>
      <c r="BE307" s="196"/>
      <c r="BF307" s="197"/>
      <c r="BG307" s="173"/>
      <c r="BH307" s="180"/>
      <c r="BI307" s="173"/>
      <c r="BJ307" s="180"/>
      <c r="BK307" s="173"/>
      <c r="BL307" s="180"/>
      <c r="BM307" s="173"/>
      <c r="BN307" s="180"/>
      <c r="BO307" s="186"/>
    </row>
    <row r="308" spans="2:67" ht="20.25" customHeight="1" thickBot="1">
      <c r="B308" s="199" t="s">
        <v>27</v>
      </c>
      <c r="C308" s="199"/>
      <c r="D308" s="199"/>
      <c r="E308" s="199"/>
      <c r="F308" s="199"/>
      <c r="G308" s="199"/>
      <c r="H308" s="199"/>
      <c r="I308" s="199"/>
      <c r="J308" s="199"/>
      <c r="K308" s="199"/>
      <c r="L308" s="115">
        <f>SUM(L278:L306)+L264</f>
        <v>0</v>
      </c>
      <c r="M308" s="200"/>
      <c r="N308" s="200"/>
      <c r="O308" s="200"/>
      <c r="P308" s="200"/>
      <c r="S308" s="105"/>
      <c r="T308" s="106">
        <f>SUM(T278:T307)</f>
        <v>0</v>
      </c>
      <c r="U308" s="106"/>
      <c r="V308" s="106">
        <f>SUM(V278:V307)</f>
        <v>0</v>
      </c>
      <c r="W308" s="106"/>
      <c r="X308" s="106">
        <f>SUM(X278:X307)</f>
        <v>0</v>
      </c>
      <c r="Y308" s="106"/>
      <c r="Z308" s="106">
        <f>SUM(Z278:Z307)</f>
        <v>0</v>
      </c>
      <c r="AA308" s="106"/>
      <c r="AB308" s="106">
        <f>SUM(AB278:AB307)</f>
        <v>0</v>
      </c>
      <c r="AC308" s="106"/>
      <c r="AD308" s="106">
        <f>SUM(AD278:AD307)</f>
        <v>0</v>
      </c>
      <c r="AE308" s="106"/>
      <c r="AF308" s="106">
        <f>SUM(AF278:AF307)</f>
        <v>0</v>
      </c>
      <c r="AG308" s="106"/>
      <c r="AH308" s="106">
        <f>SUM(AH278:AH307)</f>
        <v>0</v>
      </c>
      <c r="AI308" s="106"/>
      <c r="AJ308" s="106">
        <f>SUM(AJ278:AJ307)</f>
        <v>0</v>
      </c>
      <c r="AK308" s="106"/>
      <c r="AL308" s="106">
        <f>SUM(AL278:AL307)</f>
        <v>0</v>
      </c>
      <c r="AM308" s="106"/>
      <c r="AN308" s="106">
        <f>SUM(AN278:AN307)</f>
        <v>0</v>
      </c>
      <c r="AO308" s="106"/>
      <c r="AP308" s="106">
        <f>SUM(AP278:AP307)</f>
        <v>0</v>
      </c>
      <c r="AQ308" s="106"/>
      <c r="AR308" s="106">
        <f>SUM(AR278:AR307)</f>
        <v>0</v>
      </c>
      <c r="AS308" s="106"/>
      <c r="AT308" s="106">
        <f>SUM(AT278:AT307)</f>
        <v>0</v>
      </c>
      <c r="AU308" s="106"/>
      <c r="AV308" s="106">
        <f>SUM(AV278:AV307)</f>
        <v>0</v>
      </c>
      <c r="AW308" s="106"/>
      <c r="AX308" s="106">
        <f>SUM(AX278:AX307)</f>
        <v>0</v>
      </c>
      <c r="AY308" s="106"/>
      <c r="AZ308" s="106">
        <f>SUM(AZ278:AZ307)</f>
        <v>0</v>
      </c>
      <c r="BA308" s="106"/>
      <c r="BB308" s="106">
        <f>SUM(BB278:BB307)</f>
        <v>0</v>
      </c>
      <c r="BC308" s="106"/>
      <c r="BD308" s="106">
        <f>SUM(BD278:BD307)</f>
        <v>0</v>
      </c>
      <c r="BE308" s="106"/>
      <c r="BF308" s="106">
        <f>SUM(BF278:BF307)</f>
        <v>0</v>
      </c>
      <c r="BG308" s="106"/>
      <c r="BH308" s="106">
        <f>SUM(BH278:BH307)</f>
        <v>0</v>
      </c>
      <c r="BI308" s="106"/>
      <c r="BJ308" s="106">
        <f>SUM(BJ278:BJ307)</f>
        <v>0</v>
      </c>
      <c r="BK308" s="106"/>
      <c r="BL308" s="106">
        <f>SUM(BL278:BL307)</f>
        <v>0</v>
      </c>
      <c r="BM308" s="106"/>
      <c r="BN308" s="106">
        <f>SUM(BN278:BN307)</f>
        <v>0</v>
      </c>
      <c r="BO308" s="106">
        <f>SUM(BO278:BO307)</f>
        <v>0</v>
      </c>
    </row>
    <row r="309" spans="19:67" ht="12.75">
      <c r="S309" s="116">
        <f>T44+T88+T132+T176+T220+T264+T308</f>
        <v>0</v>
      </c>
      <c r="T309" s="117"/>
      <c r="U309" s="116">
        <f>V44+V88+V132+V176+V220+V264+V308</f>
        <v>0</v>
      </c>
      <c r="V309" s="117"/>
      <c r="W309" s="116">
        <f>X44+X88+X132+X176+X220+X264+X308</f>
        <v>0</v>
      </c>
      <c r="X309" s="117"/>
      <c r="Y309" s="116">
        <f>Z44+Z88+Z132+Z176+Z220+Z264+Z308</f>
        <v>0</v>
      </c>
      <c r="Z309" s="118"/>
      <c r="AA309" s="116">
        <f>AB44+AB88+AB132+AB176+AB220+AB264+AB308</f>
        <v>0</v>
      </c>
      <c r="AB309" s="117"/>
      <c r="AC309" s="116">
        <f>AD44+AD88+AD132+AD176+AD220+AD264+AD308</f>
        <v>0</v>
      </c>
      <c r="AD309" s="117"/>
      <c r="AE309" s="116">
        <f>AF44+AF88+AF132+AF176+AF220+AF264+AF308</f>
        <v>0</v>
      </c>
      <c r="AF309" s="117"/>
      <c r="AG309" s="116">
        <f>AH44+AH88+AH132+AH176+AH220+AH264+AH308</f>
        <v>0</v>
      </c>
      <c r="AH309" s="117"/>
      <c r="AI309" s="116">
        <f>AJ44+AJ88+AJ132+AJ176+AJ220+AJ264+AJ308</f>
        <v>0</v>
      </c>
      <c r="AJ309" s="117"/>
      <c r="AK309" s="116">
        <f>AL44+AL88+AL132+AL176+AL220+AL264+AL308</f>
        <v>0</v>
      </c>
      <c r="AL309" s="117"/>
      <c r="AM309" s="116">
        <f>AN44+AN88+AN132+AN176+AN220+AN264+AN308</f>
        <v>0</v>
      </c>
      <c r="AN309" s="117"/>
      <c r="AO309" s="116">
        <f>AP44+AP88+AP132+AP176+AP220+AP264+AP308</f>
        <v>0</v>
      </c>
      <c r="AP309" s="117"/>
      <c r="AQ309" s="116">
        <f>AR44+AR88+AR132+AR176+AR220+AR264+AR308</f>
        <v>0</v>
      </c>
      <c r="AR309" s="117"/>
      <c r="AS309" s="116">
        <f>AT44+AT88+AT132+AT176+AT220+AT264+AT308</f>
        <v>0</v>
      </c>
      <c r="AT309" s="117"/>
      <c r="AU309" s="116">
        <f>AV44+AV88+AV132+AV176+AV220+AV264+AV308</f>
        <v>0</v>
      </c>
      <c r="AV309" s="117"/>
      <c r="AW309" s="116">
        <f>AX44+AX88+AX132+AX176+AX220+AX264+AX308</f>
        <v>0</v>
      </c>
      <c r="AX309" s="117"/>
      <c r="AY309" s="116">
        <f>AZ44+AZ88+AZ132+AZ176+AZ220+AZ264+AZ308</f>
        <v>0</v>
      </c>
      <c r="AZ309" s="117"/>
      <c r="BA309" s="116">
        <f>BB44+BB88+BB132+BB176+BB220+BB264+BB308</f>
        <v>0</v>
      </c>
      <c r="BB309" s="117"/>
      <c r="BC309" s="116">
        <f>BD44+BD88+BD132+BD176+BD220+BD264+BD308</f>
        <v>0</v>
      </c>
      <c r="BD309" s="117"/>
      <c r="BE309" s="116">
        <f>BF44+BF88+BF132+BF176+BF220+BF264+BF308</f>
        <v>0</v>
      </c>
      <c r="BF309" s="117"/>
      <c r="BG309" s="116">
        <f>BH44+BH88+BH132+BH176+BH220+BH264+BH308</f>
        <v>0</v>
      </c>
      <c r="BH309" s="117"/>
      <c r="BI309" s="116">
        <f>BJ44+BJ88+BJ132+BJ176+BJ220+BJ264+BJ308</f>
        <v>0</v>
      </c>
      <c r="BJ309" s="117"/>
      <c r="BK309" s="116">
        <f>BL44+BL88+BL132+BL176+BL220+BL264+BL308</f>
        <v>0</v>
      </c>
      <c r="BL309" s="117"/>
      <c r="BM309" s="116">
        <f>BN44+BN88+BN132+BN176+BN220+BN264+BN308</f>
        <v>0</v>
      </c>
      <c r="BN309" s="117"/>
      <c r="BO309" s="119">
        <f>BO44+BO88+BO132+BO176+BO220+BO264+BO308</f>
        <v>0</v>
      </c>
    </row>
    <row r="310" spans="19:67" ht="12.75">
      <c r="S310" s="120"/>
      <c r="T310" s="121"/>
      <c r="U310" s="120"/>
      <c r="V310" s="121"/>
      <c r="W310" s="120"/>
      <c r="X310" s="121"/>
      <c r="Y310" s="122"/>
      <c r="Z310" s="122"/>
      <c r="AA310" s="120"/>
      <c r="AB310" s="121"/>
      <c r="AC310" s="120"/>
      <c r="AD310" s="121"/>
      <c r="AE310" s="120"/>
      <c r="AF310" s="121"/>
      <c r="AG310" s="120"/>
      <c r="AH310" s="121"/>
      <c r="AI310" s="120"/>
      <c r="AJ310" s="121"/>
      <c r="AK310" s="120"/>
      <c r="AL310" s="121"/>
      <c r="AM310" s="120"/>
      <c r="AN310" s="121"/>
      <c r="AO310" s="120"/>
      <c r="AP310" s="121"/>
      <c r="AQ310" s="120"/>
      <c r="AR310" s="121"/>
      <c r="AS310" s="120"/>
      <c r="AT310" s="121"/>
      <c r="AU310" s="120"/>
      <c r="AV310" s="121"/>
      <c r="AW310" s="120"/>
      <c r="AX310" s="121"/>
      <c r="AY310" s="120"/>
      <c r="AZ310" s="121"/>
      <c r="BA310" s="120"/>
      <c r="BB310" s="121"/>
      <c r="BC310" s="120"/>
      <c r="BD310" s="121"/>
      <c r="BE310" s="120"/>
      <c r="BF310" s="121"/>
      <c r="BG310" s="120"/>
      <c r="BH310" s="121"/>
      <c r="BI310" s="120"/>
      <c r="BJ310" s="121"/>
      <c r="BK310" s="120"/>
      <c r="BL310" s="121"/>
      <c r="BM310" s="120"/>
      <c r="BN310" s="121"/>
      <c r="BO310" s="123"/>
    </row>
  </sheetData>
  <sheetProtection password="CB19" sheet="1" objects="1" scenarios="1" formatCells="0"/>
  <mergeCells count="7193">
    <mergeCell ref="BE306:BE307"/>
    <mergeCell ref="BF306:BF307"/>
    <mergeCell ref="E45:G45"/>
    <mergeCell ref="BM306:BM307"/>
    <mergeCell ref="AY306:AY307"/>
    <mergeCell ref="AZ306:AZ307"/>
    <mergeCell ref="AQ306:AQ307"/>
    <mergeCell ref="AR306:AR307"/>
    <mergeCell ref="AW306:AW307"/>
    <mergeCell ref="AX306:AX307"/>
    <mergeCell ref="BN306:BN307"/>
    <mergeCell ref="BO306:BO307"/>
    <mergeCell ref="BI306:BI307"/>
    <mergeCell ref="BJ306:BJ307"/>
    <mergeCell ref="BK306:BK307"/>
    <mergeCell ref="BL306:BL307"/>
    <mergeCell ref="B308:K308"/>
    <mergeCell ref="M308:P308"/>
    <mergeCell ref="BG306:BG307"/>
    <mergeCell ref="BH306:BH307"/>
    <mergeCell ref="BA306:BA307"/>
    <mergeCell ref="BB306:BB307"/>
    <mergeCell ref="BC306:BC307"/>
    <mergeCell ref="BD306:BD307"/>
    <mergeCell ref="AO306:AO307"/>
    <mergeCell ref="AP306:AP307"/>
    <mergeCell ref="AS306:AS307"/>
    <mergeCell ref="AT306:AT307"/>
    <mergeCell ref="AI306:AI307"/>
    <mergeCell ref="AJ306:AJ307"/>
    <mergeCell ref="AK306:AK307"/>
    <mergeCell ref="AL306:AL307"/>
    <mergeCell ref="AM306:AM307"/>
    <mergeCell ref="AN306:AN307"/>
    <mergeCell ref="AG306:AG307"/>
    <mergeCell ref="AH306:AH307"/>
    <mergeCell ref="AU306:AU307"/>
    <mergeCell ref="AV306:AV307"/>
    <mergeCell ref="AA306:AA307"/>
    <mergeCell ref="AB306:AB307"/>
    <mergeCell ref="AC306:AC307"/>
    <mergeCell ref="AD306:AD307"/>
    <mergeCell ref="AE306:AE307"/>
    <mergeCell ref="AF306:AF307"/>
    <mergeCell ref="W306:W307"/>
    <mergeCell ref="X306:X307"/>
    <mergeCell ref="Y306:Y307"/>
    <mergeCell ref="Z306:Z307"/>
    <mergeCell ref="B306:B307"/>
    <mergeCell ref="C306:C307"/>
    <mergeCell ref="D306:D307"/>
    <mergeCell ref="F306:F307"/>
    <mergeCell ref="M306:M307"/>
    <mergeCell ref="N306:N307"/>
    <mergeCell ref="U306:U307"/>
    <mergeCell ref="V306:V307"/>
    <mergeCell ref="I306:I307"/>
    <mergeCell ref="J306:J307"/>
    <mergeCell ref="K306:K307"/>
    <mergeCell ref="L306:L307"/>
    <mergeCell ref="S306:S307"/>
    <mergeCell ref="T306:T307"/>
    <mergeCell ref="O306:O307"/>
    <mergeCell ref="P306:P307"/>
    <mergeCell ref="BN304:BN305"/>
    <mergeCell ref="BO304:BO305"/>
    <mergeCell ref="G306:G307"/>
    <mergeCell ref="H306:H307"/>
    <mergeCell ref="BJ304:BJ305"/>
    <mergeCell ref="BK304:BK305"/>
    <mergeCell ref="BD304:BD305"/>
    <mergeCell ref="BE304:BE305"/>
    <mergeCell ref="BF304:BF305"/>
    <mergeCell ref="BG304:BG305"/>
    <mergeCell ref="AV304:AV305"/>
    <mergeCell ref="AW304:AW305"/>
    <mergeCell ref="BL304:BL305"/>
    <mergeCell ref="BM304:BM305"/>
    <mergeCell ref="BH304:BH305"/>
    <mergeCell ref="BI304:BI305"/>
    <mergeCell ref="AX304:AX305"/>
    <mergeCell ref="AY304:AY305"/>
    <mergeCell ref="AZ304:AZ305"/>
    <mergeCell ref="BA304:BA305"/>
    <mergeCell ref="AL304:AL305"/>
    <mergeCell ref="AM304:AM305"/>
    <mergeCell ref="AN304:AN305"/>
    <mergeCell ref="AO304:AO305"/>
    <mergeCell ref="BB304:BB305"/>
    <mergeCell ref="BC304:BC305"/>
    <mergeCell ref="AR304:AR305"/>
    <mergeCell ref="AS304:AS305"/>
    <mergeCell ref="AT304:AT305"/>
    <mergeCell ref="AU304:AU305"/>
    <mergeCell ref="Z304:Z305"/>
    <mergeCell ref="AA304:AA305"/>
    <mergeCell ref="AP304:AP305"/>
    <mergeCell ref="AQ304:AQ305"/>
    <mergeCell ref="AF304:AF305"/>
    <mergeCell ref="AG304:AG305"/>
    <mergeCell ref="AH304:AH305"/>
    <mergeCell ref="AI304:AI305"/>
    <mergeCell ref="AJ304:AJ305"/>
    <mergeCell ref="AK304:AK305"/>
    <mergeCell ref="L304:L305"/>
    <mergeCell ref="M304:M305"/>
    <mergeCell ref="N304:N305"/>
    <mergeCell ref="O304:O305"/>
    <mergeCell ref="P304:P305"/>
    <mergeCell ref="S304:S305"/>
    <mergeCell ref="AD304:AD305"/>
    <mergeCell ref="AE304:AE305"/>
    <mergeCell ref="T304:T305"/>
    <mergeCell ref="U304:U305"/>
    <mergeCell ref="V304:V305"/>
    <mergeCell ref="W304:W305"/>
    <mergeCell ref="AB304:AB305"/>
    <mergeCell ref="AC304:AC305"/>
    <mergeCell ref="X304:X305"/>
    <mergeCell ref="Y304:Y305"/>
    <mergeCell ref="BO302:BO303"/>
    <mergeCell ref="B304:B305"/>
    <mergeCell ref="C304:C305"/>
    <mergeCell ref="D304:D305"/>
    <mergeCell ref="F304:F305"/>
    <mergeCell ref="G304:G305"/>
    <mergeCell ref="H304:H305"/>
    <mergeCell ref="I304:I305"/>
    <mergeCell ref="J304:J305"/>
    <mergeCell ref="K304:K305"/>
    <mergeCell ref="BC302:BC303"/>
    <mergeCell ref="BD302:BD303"/>
    <mergeCell ref="BE302:BE303"/>
    <mergeCell ref="BF302:BF303"/>
    <mergeCell ref="BG302:BG303"/>
    <mergeCell ref="BH302:BH303"/>
    <mergeCell ref="BM302:BM303"/>
    <mergeCell ref="BN302:BN303"/>
    <mergeCell ref="BA302:BA303"/>
    <mergeCell ref="BB302:BB303"/>
    <mergeCell ref="AY302:AY303"/>
    <mergeCell ref="AZ302:AZ303"/>
    <mergeCell ref="BK302:BK303"/>
    <mergeCell ref="BL302:BL303"/>
    <mergeCell ref="BI302:BI303"/>
    <mergeCell ref="BJ302:BJ303"/>
    <mergeCell ref="AW302:AW303"/>
    <mergeCell ref="AX302:AX303"/>
    <mergeCell ref="AQ302:AQ303"/>
    <mergeCell ref="AR302:AR303"/>
    <mergeCell ref="AS302:AS303"/>
    <mergeCell ref="AT302:AT303"/>
    <mergeCell ref="AI302:AI303"/>
    <mergeCell ref="AJ302:AJ303"/>
    <mergeCell ref="AK302:AK303"/>
    <mergeCell ref="AL302:AL303"/>
    <mergeCell ref="AU302:AU303"/>
    <mergeCell ref="AV302:AV303"/>
    <mergeCell ref="AG302:AG303"/>
    <mergeCell ref="AH302:AH303"/>
    <mergeCell ref="AM302:AM303"/>
    <mergeCell ref="AN302:AN303"/>
    <mergeCell ref="Y302:Y303"/>
    <mergeCell ref="Z302:Z303"/>
    <mergeCell ref="AA302:AA303"/>
    <mergeCell ref="AB302:AB303"/>
    <mergeCell ref="AC302:AC303"/>
    <mergeCell ref="AD302:AD303"/>
    <mergeCell ref="BN300:BN301"/>
    <mergeCell ref="BO300:BO301"/>
    <mergeCell ref="BH300:BH301"/>
    <mergeCell ref="BI300:BI301"/>
    <mergeCell ref="BJ300:BJ301"/>
    <mergeCell ref="BK300:BK301"/>
    <mergeCell ref="BL300:BL301"/>
    <mergeCell ref="BM300:BM301"/>
    <mergeCell ref="B302:B303"/>
    <mergeCell ref="C302:C303"/>
    <mergeCell ref="D302:D303"/>
    <mergeCell ref="F302:F303"/>
    <mergeCell ref="W302:W303"/>
    <mergeCell ref="X302:X303"/>
    <mergeCell ref="S302:S303"/>
    <mergeCell ref="T302:T303"/>
    <mergeCell ref="U302:U303"/>
    <mergeCell ref="V302:V303"/>
    <mergeCell ref="BB300:BB301"/>
    <mergeCell ref="BC300:BC301"/>
    <mergeCell ref="BD300:BD301"/>
    <mergeCell ref="BE300:BE301"/>
    <mergeCell ref="O302:O303"/>
    <mergeCell ref="P302:P303"/>
    <mergeCell ref="AO302:AO303"/>
    <mergeCell ref="AP302:AP303"/>
    <mergeCell ref="AE302:AE303"/>
    <mergeCell ref="AF302:AF303"/>
    <mergeCell ref="AZ300:AZ301"/>
    <mergeCell ref="BA300:BA301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AP300:AP301"/>
    <mergeCell ref="AQ300:AQ301"/>
    <mergeCell ref="AR300:AR301"/>
    <mergeCell ref="AS300:AS301"/>
    <mergeCell ref="BF300:BF301"/>
    <mergeCell ref="BG300:BG301"/>
    <mergeCell ref="AV300:AV301"/>
    <mergeCell ref="AW300:AW301"/>
    <mergeCell ref="AX300:AX301"/>
    <mergeCell ref="AY300:AY301"/>
    <mergeCell ref="AD300:AD301"/>
    <mergeCell ref="AE300:AE301"/>
    <mergeCell ref="AT300:AT301"/>
    <mergeCell ref="AU300:AU301"/>
    <mergeCell ref="AJ300:AJ301"/>
    <mergeCell ref="AK300:AK301"/>
    <mergeCell ref="AL300:AL301"/>
    <mergeCell ref="AM300:AM301"/>
    <mergeCell ref="AN300:AN301"/>
    <mergeCell ref="AO300:AO301"/>
    <mergeCell ref="AF300:AF301"/>
    <mergeCell ref="AG300:AG301"/>
    <mergeCell ref="P300:P301"/>
    <mergeCell ref="S300:S301"/>
    <mergeCell ref="T300:T301"/>
    <mergeCell ref="U300:U301"/>
    <mergeCell ref="V300:V301"/>
    <mergeCell ref="W300:W301"/>
    <mergeCell ref="AB300:AB301"/>
    <mergeCell ref="AC300:AC301"/>
    <mergeCell ref="J300:J301"/>
    <mergeCell ref="K300:K301"/>
    <mergeCell ref="L300:L301"/>
    <mergeCell ref="M300:M301"/>
    <mergeCell ref="AH300:AH301"/>
    <mergeCell ref="AI300:AI301"/>
    <mergeCell ref="X300:X301"/>
    <mergeCell ref="Y300:Y301"/>
    <mergeCell ref="Z300:Z301"/>
    <mergeCell ref="AA300:AA301"/>
    <mergeCell ref="N300:N301"/>
    <mergeCell ref="O300:O301"/>
    <mergeCell ref="BO298:BO299"/>
    <mergeCell ref="B300:B301"/>
    <mergeCell ref="C300:C301"/>
    <mergeCell ref="D300:D301"/>
    <mergeCell ref="F300:F301"/>
    <mergeCell ref="G300:G301"/>
    <mergeCell ref="H300:H301"/>
    <mergeCell ref="I300:I301"/>
    <mergeCell ref="AW298:AW299"/>
    <mergeCell ref="AX298:AX299"/>
    <mergeCell ref="BK298:BK299"/>
    <mergeCell ref="BL298:BL299"/>
    <mergeCell ref="BA298:BA299"/>
    <mergeCell ref="BB298:BB299"/>
    <mergeCell ref="BC298:BC299"/>
    <mergeCell ref="BD298:BD299"/>
    <mergeCell ref="BG298:BG299"/>
    <mergeCell ref="BH298:BH299"/>
    <mergeCell ref="BE298:BE299"/>
    <mergeCell ref="BF298:BF299"/>
    <mergeCell ref="AY298:AY299"/>
    <mergeCell ref="AZ298:AZ299"/>
    <mergeCell ref="BM298:BM299"/>
    <mergeCell ref="BN298:BN299"/>
    <mergeCell ref="BI298:BI299"/>
    <mergeCell ref="BJ298:BJ299"/>
    <mergeCell ref="AI298:AI299"/>
    <mergeCell ref="AJ298:AJ299"/>
    <mergeCell ref="AS298:AS299"/>
    <mergeCell ref="AT298:AT299"/>
    <mergeCell ref="AU298:AU299"/>
    <mergeCell ref="AV298:AV299"/>
    <mergeCell ref="AO298:AO299"/>
    <mergeCell ref="AP298:AP299"/>
    <mergeCell ref="AQ298:AQ299"/>
    <mergeCell ref="AR298:AR299"/>
    <mergeCell ref="W298:W299"/>
    <mergeCell ref="X298:X299"/>
    <mergeCell ref="Y298:Y299"/>
    <mergeCell ref="Z298:Z299"/>
    <mergeCell ref="AG298:AG299"/>
    <mergeCell ref="AH298:AH299"/>
    <mergeCell ref="U298:U299"/>
    <mergeCell ref="V298:V299"/>
    <mergeCell ref="AM298:AM299"/>
    <mergeCell ref="AN298:AN299"/>
    <mergeCell ref="AC298:AC299"/>
    <mergeCell ref="AD298:AD299"/>
    <mergeCell ref="AE298:AE299"/>
    <mergeCell ref="AF298:AF299"/>
    <mergeCell ref="AK298:AK299"/>
    <mergeCell ref="AL298:AL299"/>
    <mergeCell ref="I298:I299"/>
    <mergeCell ref="J298:J299"/>
    <mergeCell ref="K298:K299"/>
    <mergeCell ref="L298:L299"/>
    <mergeCell ref="AA298:AA299"/>
    <mergeCell ref="AB298:AB299"/>
    <mergeCell ref="O298:O299"/>
    <mergeCell ref="P298:P299"/>
    <mergeCell ref="S298:S299"/>
    <mergeCell ref="T298:T299"/>
    <mergeCell ref="BJ296:BJ297"/>
    <mergeCell ref="BK296:BK297"/>
    <mergeCell ref="M298:M299"/>
    <mergeCell ref="N298:N299"/>
    <mergeCell ref="B298:B299"/>
    <mergeCell ref="C298:C299"/>
    <mergeCell ref="D298:D299"/>
    <mergeCell ref="F298:F299"/>
    <mergeCell ref="G298:G299"/>
    <mergeCell ref="H298:H299"/>
    <mergeCell ref="AX296:AX297"/>
    <mergeCell ref="AY296:AY297"/>
    <mergeCell ref="AZ296:AZ297"/>
    <mergeCell ref="BA296:BA297"/>
    <mergeCell ref="BH296:BH297"/>
    <mergeCell ref="BI296:BI297"/>
    <mergeCell ref="AV296:AV297"/>
    <mergeCell ref="AW296:AW297"/>
    <mergeCell ref="BN296:BN297"/>
    <mergeCell ref="BO296:BO297"/>
    <mergeCell ref="BD296:BD297"/>
    <mergeCell ref="BE296:BE297"/>
    <mergeCell ref="BF296:BF297"/>
    <mergeCell ref="BG296:BG297"/>
    <mergeCell ref="BL296:BL297"/>
    <mergeCell ref="BM296:BM297"/>
    <mergeCell ref="AL296:AL297"/>
    <mergeCell ref="AM296:AM297"/>
    <mergeCell ref="AN296:AN297"/>
    <mergeCell ref="AO296:AO297"/>
    <mergeCell ref="BB296:BB297"/>
    <mergeCell ref="BC296:BC297"/>
    <mergeCell ref="AR296:AR297"/>
    <mergeCell ref="AS296:AS297"/>
    <mergeCell ref="AT296:AT297"/>
    <mergeCell ref="AU296:AU297"/>
    <mergeCell ref="Z296:Z297"/>
    <mergeCell ref="AA296:AA297"/>
    <mergeCell ref="AP296:AP297"/>
    <mergeCell ref="AQ296:AQ297"/>
    <mergeCell ref="AF296:AF297"/>
    <mergeCell ref="AG296:AG297"/>
    <mergeCell ref="AH296:AH297"/>
    <mergeCell ref="AI296:AI297"/>
    <mergeCell ref="AJ296:AJ297"/>
    <mergeCell ref="AK296:AK297"/>
    <mergeCell ref="L296:L297"/>
    <mergeCell ref="M296:M297"/>
    <mergeCell ref="N296:N297"/>
    <mergeCell ref="O296:O297"/>
    <mergeCell ref="P296:P297"/>
    <mergeCell ref="S296:S297"/>
    <mergeCell ref="AD296:AD297"/>
    <mergeCell ref="AE296:AE297"/>
    <mergeCell ref="T296:T297"/>
    <mergeCell ref="U296:U297"/>
    <mergeCell ref="V296:V297"/>
    <mergeCell ref="W296:W297"/>
    <mergeCell ref="AB296:AB297"/>
    <mergeCell ref="AC296:AC297"/>
    <mergeCell ref="X296:X297"/>
    <mergeCell ref="Y296:Y297"/>
    <mergeCell ref="BO294:BO295"/>
    <mergeCell ref="B296:B297"/>
    <mergeCell ref="C296:C297"/>
    <mergeCell ref="D296:D297"/>
    <mergeCell ref="F296:F297"/>
    <mergeCell ref="G296:G297"/>
    <mergeCell ref="H296:H297"/>
    <mergeCell ref="I296:I297"/>
    <mergeCell ref="J296:J297"/>
    <mergeCell ref="K296:K297"/>
    <mergeCell ref="BC294:BC295"/>
    <mergeCell ref="BD294:BD295"/>
    <mergeCell ref="BE294:BE295"/>
    <mergeCell ref="BF294:BF295"/>
    <mergeCell ref="BG294:BG295"/>
    <mergeCell ref="BH294:BH295"/>
    <mergeCell ref="BM294:BM295"/>
    <mergeCell ref="BN294:BN295"/>
    <mergeCell ref="BA294:BA295"/>
    <mergeCell ref="BB294:BB295"/>
    <mergeCell ref="AY294:AY295"/>
    <mergeCell ref="AZ294:AZ295"/>
    <mergeCell ref="BK294:BK295"/>
    <mergeCell ref="BL294:BL295"/>
    <mergeCell ref="BI294:BI295"/>
    <mergeCell ref="BJ294:BJ295"/>
    <mergeCell ref="AW294:AW295"/>
    <mergeCell ref="AX294:AX295"/>
    <mergeCell ref="AQ294:AQ295"/>
    <mergeCell ref="AR294:AR295"/>
    <mergeCell ref="AS294:AS295"/>
    <mergeCell ref="AT294:AT295"/>
    <mergeCell ref="AI294:AI295"/>
    <mergeCell ref="AJ294:AJ295"/>
    <mergeCell ref="AK294:AK295"/>
    <mergeCell ref="AL294:AL295"/>
    <mergeCell ref="AU294:AU295"/>
    <mergeCell ref="AV294:AV295"/>
    <mergeCell ref="AG294:AG295"/>
    <mergeCell ref="AH294:AH295"/>
    <mergeCell ref="AM294:AM295"/>
    <mergeCell ref="AN294:AN295"/>
    <mergeCell ref="Y294:Y295"/>
    <mergeCell ref="Z294:Z295"/>
    <mergeCell ref="AA294:AA295"/>
    <mergeCell ref="AB294:AB295"/>
    <mergeCell ref="AC294:AC295"/>
    <mergeCell ref="AD294:AD295"/>
    <mergeCell ref="BN292:BN293"/>
    <mergeCell ref="BO292:BO293"/>
    <mergeCell ref="BH292:BH293"/>
    <mergeCell ref="BI292:BI293"/>
    <mergeCell ref="BJ292:BJ293"/>
    <mergeCell ref="BK292:BK293"/>
    <mergeCell ref="BL292:BL293"/>
    <mergeCell ref="BM292:BM293"/>
    <mergeCell ref="B294:B295"/>
    <mergeCell ref="C294:C295"/>
    <mergeCell ref="D294:D295"/>
    <mergeCell ref="F294:F295"/>
    <mergeCell ref="W294:W295"/>
    <mergeCell ref="X294:X295"/>
    <mergeCell ref="S294:S295"/>
    <mergeCell ref="T294:T295"/>
    <mergeCell ref="U294:U295"/>
    <mergeCell ref="V294:V295"/>
    <mergeCell ref="BB292:BB293"/>
    <mergeCell ref="BC292:BC293"/>
    <mergeCell ref="BD292:BD293"/>
    <mergeCell ref="BE292:BE293"/>
    <mergeCell ref="O294:O295"/>
    <mergeCell ref="P294:P295"/>
    <mergeCell ref="AO294:AO295"/>
    <mergeCell ref="AP294:AP295"/>
    <mergeCell ref="AE294:AE295"/>
    <mergeCell ref="AF294:AF295"/>
    <mergeCell ref="AZ292:AZ293"/>
    <mergeCell ref="BA292:BA293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AP292:AP293"/>
    <mergeCell ref="AQ292:AQ293"/>
    <mergeCell ref="AR292:AR293"/>
    <mergeCell ref="AS292:AS293"/>
    <mergeCell ref="BF292:BF293"/>
    <mergeCell ref="BG292:BG293"/>
    <mergeCell ref="AV292:AV293"/>
    <mergeCell ref="AW292:AW293"/>
    <mergeCell ref="AX292:AX293"/>
    <mergeCell ref="AY292:AY293"/>
    <mergeCell ref="AD292:AD293"/>
    <mergeCell ref="AE292:AE293"/>
    <mergeCell ref="AT292:AT293"/>
    <mergeCell ref="AU292:AU293"/>
    <mergeCell ref="AJ292:AJ293"/>
    <mergeCell ref="AK292:AK293"/>
    <mergeCell ref="AL292:AL293"/>
    <mergeCell ref="AM292:AM293"/>
    <mergeCell ref="AN292:AN293"/>
    <mergeCell ref="AO292:AO293"/>
    <mergeCell ref="AF292:AF293"/>
    <mergeCell ref="AG292:AG293"/>
    <mergeCell ref="P292:P293"/>
    <mergeCell ref="S292:S293"/>
    <mergeCell ref="T292:T293"/>
    <mergeCell ref="U292:U293"/>
    <mergeCell ref="V292:V293"/>
    <mergeCell ref="W292:W293"/>
    <mergeCell ref="AB292:AB293"/>
    <mergeCell ref="AC292:AC293"/>
    <mergeCell ref="J292:J293"/>
    <mergeCell ref="K292:K293"/>
    <mergeCell ref="L292:L293"/>
    <mergeCell ref="M292:M293"/>
    <mergeCell ref="AH292:AH293"/>
    <mergeCell ref="AI292:AI293"/>
    <mergeCell ref="X292:X293"/>
    <mergeCell ref="Y292:Y293"/>
    <mergeCell ref="Z292:Z293"/>
    <mergeCell ref="AA292:AA293"/>
    <mergeCell ref="N292:N293"/>
    <mergeCell ref="O292:O293"/>
    <mergeCell ref="BO290:BO291"/>
    <mergeCell ref="B292:B293"/>
    <mergeCell ref="C292:C293"/>
    <mergeCell ref="D292:D293"/>
    <mergeCell ref="F292:F293"/>
    <mergeCell ref="G292:G293"/>
    <mergeCell ref="H292:H293"/>
    <mergeCell ref="I292:I293"/>
    <mergeCell ref="AW290:AW291"/>
    <mergeCell ref="AX290:AX291"/>
    <mergeCell ref="BK290:BK291"/>
    <mergeCell ref="BL290:BL291"/>
    <mergeCell ref="BA290:BA291"/>
    <mergeCell ref="BB290:BB291"/>
    <mergeCell ref="BC290:BC291"/>
    <mergeCell ref="BD290:BD291"/>
    <mergeCell ref="BG290:BG291"/>
    <mergeCell ref="BH290:BH291"/>
    <mergeCell ref="BE290:BE291"/>
    <mergeCell ref="BF290:BF291"/>
    <mergeCell ref="AY290:AY291"/>
    <mergeCell ref="AZ290:AZ291"/>
    <mergeCell ref="BM290:BM291"/>
    <mergeCell ref="BN290:BN291"/>
    <mergeCell ref="BI290:BI291"/>
    <mergeCell ref="BJ290:BJ291"/>
    <mergeCell ref="AI290:AI291"/>
    <mergeCell ref="AJ290:AJ291"/>
    <mergeCell ref="AS290:AS291"/>
    <mergeCell ref="AT290:AT291"/>
    <mergeCell ref="AU290:AU291"/>
    <mergeCell ref="AV290:AV291"/>
    <mergeCell ref="AO290:AO291"/>
    <mergeCell ref="AP290:AP291"/>
    <mergeCell ref="AQ290:AQ291"/>
    <mergeCell ref="AR290:AR291"/>
    <mergeCell ref="W290:W291"/>
    <mergeCell ref="X290:X291"/>
    <mergeCell ref="Y290:Y291"/>
    <mergeCell ref="Z290:Z291"/>
    <mergeCell ref="AG290:AG291"/>
    <mergeCell ref="AH290:AH291"/>
    <mergeCell ref="U290:U291"/>
    <mergeCell ref="V290:V291"/>
    <mergeCell ref="AM290:AM291"/>
    <mergeCell ref="AN290:AN291"/>
    <mergeCell ref="AC290:AC291"/>
    <mergeCell ref="AD290:AD291"/>
    <mergeCell ref="AE290:AE291"/>
    <mergeCell ref="AF290:AF291"/>
    <mergeCell ref="AK290:AK291"/>
    <mergeCell ref="AL290:AL291"/>
    <mergeCell ref="I290:I291"/>
    <mergeCell ref="J290:J291"/>
    <mergeCell ref="K290:K291"/>
    <mergeCell ref="L290:L291"/>
    <mergeCell ref="AA290:AA291"/>
    <mergeCell ref="AB290:AB291"/>
    <mergeCell ref="O290:O291"/>
    <mergeCell ref="P290:P291"/>
    <mergeCell ref="S290:S291"/>
    <mergeCell ref="T290:T291"/>
    <mergeCell ref="BJ288:BJ289"/>
    <mergeCell ref="BK288:BK289"/>
    <mergeCell ref="M290:M291"/>
    <mergeCell ref="N290:N291"/>
    <mergeCell ref="B290:B291"/>
    <mergeCell ref="C290:C291"/>
    <mergeCell ref="D290:D291"/>
    <mergeCell ref="F290:F291"/>
    <mergeCell ref="G290:G291"/>
    <mergeCell ref="H290:H291"/>
    <mergeCell ref="AX288:AX289"/>
    <mergeCell ref="AY288:AY289"/>
    <mergeCell ref="AZ288:AZ289"/>
    <mergeCell ref="BA288:BA289"/>
    <mergeCell ref="BH288:BH289"/>
    <mergeCell ref="BI288:BI289"/>
    <mergeCell ref="AV288:AV289"/>
    <mergeCell ref="AW288:AW289"/>
    <mergeCell ref="BN288:BN289"/>
    <mergeCell ref="BO288:BO289"/>
    <mergeCell ref="BD288:BD289"/>
    <mergeCell ref="BE288:BE289"/>
    <mergeCell ref="BF288:BF289"/>
    <mergeCell ref="BG288:BG289"/>
    <mergeCell ref="BL288:BL289"/>
    <mergeCell ref="BM288:BM289"/>
    <mergeCell ref="AL288:AL289"/>
    <mergeCell ref="AM288:AM289"/>
    <mergeCell ref="AN288:AN289"/>
    <mergeCell ref="AO288:AO289"/>
    <mergeCell ref="BB288:BB289"/>
    <mergeCell ref="BC288:BC289"/>
    <mergeCell ref="AR288:AR289"/>
    <mergeCell ref="AS288:AS289"/>
    <mergeCell ref="AT288:AT289"/>
    <mergeCell ref="AU288:AU289"/>
    <mergeCell ref="AF288:AF289"/>
    <mergeCell ref="AG288:AG289"/>
    <mergeCell ref="AH288:AH289"/>
    <mergeCell ref="AI288:AI289"/>
    <mergeCell ref="AJ288:AJ289"/>
    <mergeCell ref="AK288:AK289"/>
    <mergeCell ref="L288:L289"/>
    <mergeCell ref="M288:M289"/>
    <mergeCell ref="N288:N289"/>
    <mergeCell ref="O288:O289"/>
    <mergeCell ref="AD288:AD289"/>
    <mergeCell ref="AE288:AE289"/>
    <mergeCell ref="T288:T289"/>
    <mergeCell ref="U288:U289"/>
    <mergeCell ref="V288:V289"/>
    <mergeCell ref="W288:W289"/>
    <mergeCell ref="BG286:BG287"/>
    <mergeCell ref="BH286:BH287"/>
    <mergeCell ref="BO286:BO287"/>
    <mergeCell ref="B288:B289"/>
    <mergeCell ref="C288:C289"/>
    <mergeCell ref="D288:D289"/>
    <mergeCell ref="F288:F289"/>
    <mergeCell ref="G288:G289"/>
    <mergeCell ref="H288:H289"/>
    <mergeCell ref="I288:I289"/>
    <mergeCell ref="P288:P289"/>
    <mergeCell ref="S288:S289"/>
    <mergeCell ref="Z288:Z289"/>
    <mergeCell ref="AA288:AA289"/>
    <mergeCell ref="BE286:BE287"/>
    <mergeCell ref="BF286:BF287"/>
    <mergeCell ref="X288:X289"/>
    <mergeCell ref="Y288:Y289"/>
    <mergeCell ref="AP288:AP289"/>
    <mergeCell ref="AQ288:AQ289"/>
    <mergeCell ref="AB288:AB289"/>
    <mergeCell ref="AC288:AC289"/>
    <mergeCell ref="BK286:BK287"/>
    <mergeCell ref="BL286:BL287"/>
    <mergeCell ref="AW286:AW287"/>
    <mergeCell ref="AX286:AX287"/>
    <mergeCell ref="AY286:AY287"/>
    <mergeCell ref="AZ286:AZ287"/>
    <mergeCell ref="AK286:AK287"/>
    <mergeCell ref="AL286:AL287"/>
    <mergeCell ref="BM286:BM287"/>
    <mergeCell ref="BN286:BN287"/>
    <mergeCell ref="J288:J289"/>
    <mergeCell ref="K288:K289"/>
    <mergeCell ref="BI286:BI287"/>
    <mergeCell ref="BJ286:BJ287"/>
    <mergeCell ref="BC286:BC287"/>
    <mergeCell ref="BD286:BD287"/>
    <mergeCell ref="AU286:AU287"/>
    <mergeCell ref="AV286:AV287"/>
    <mergeCell ref="AM286:AM287"/>
    <mergeCell ref="AN286:AN287"/>
    <mergeCell ref="BA286:BA287"/>
    <mergeCell ref="BB286:BB287"/>
    <mergeCell ref="AQ286:AQ287"/>
    <mergeCell ref="AR286:AR287"/>
    <mergeCell ref="AS286:AS287"/>
    <mergeCell ref="AT286:AT287"/>
    <mergeCell ref="AA286:AA287"/>
    <mergeCell ref="AB286:AB287"/>
    <mergeCell ref="AO286:AO287"/>
    <mergeCell ref="AP286:AP287"/>
    <mergeCell ref="AE286:AE287"/>
    <mergeCell ref="AF286:AF287"/>
    <mergeCell ref="AG286:AG287"/>
    <mergeCell ref="AH286:AH287"/>
    <mergeCell ref="AI286:AI287"/>
    <mergeCell ref="AJ286:AJ287"/>
    <mergeCell ref="BN284:BN285"/>
    <mergeCell ref="BO284:BO285"/>
    <mergeCell ref="BH284:BH285"/>
    <mergeCell ref="BI284:BI285"/>
    <mergeCell ref="BJ284:BJ285"/>
    <mergeCell ref="BK284:BK285"/>
    <mergeCell ref="BL284:BL285"/>
    <mergeCell ref="BM284:BM285"/>
    <mergeCell ref="B286:B287"/>
    <mergeCell ref="C286:C287"/>
    <mergeCell ref="D286:D287"/>
    <mergeCell ref="F286:F287"/>
    <mergeCell ref="Y286:Y287"/>
    <mergeCell ref="Z286:Z287"/>
    <mergeCell ref="U286:U287"/>
    <mergeCell ref="V286:V287"/>
    <mergeCell ref="W286:W287"/>
    <mergeCell ref="X286:X287"/>
    <mergeCell ref="O286:O287"/>
    <mergeCell ref="P286:P287"/>
    <mergeCell ref="K286:K287"/>
    <mergeCell ref="L286:L287"/>
    <mergeCell ref="M286:M287"/>
    <mergeCell ref="N286:N287"/>
    <mergeCell ref="BD284:BD285"/>
    <mergeCell ref="BE284:BE285"/>
    <mergeCell ref="G286:G287"/>
    <mergeCell ref="H286:H287"/>
    <mergeCell ref="I286:I287"/>
    <mergeCell ref="J286:J287"/>
    <mergeCell ref="AC286:AC287"/>
    <mergeCell ref="AD286:AD287"/>
    <mergeCell ref="S286:S287"/>
    <mergeCell ref="T286:T287"/>
    <mergeCell ref="BF284:BF285"/>
    <mergeCell ref="BG284:BG285"/>
    <mergeCell ref="AV284:AV285"/>
    <mergeCell ref="AW284:AW285"/>
    <mergeCell ref="AX284:AX285"/>
    <mergeCell ref="AY284:AY285"/>
    <mergeCell ref="AZ284:AZ285"/>
    <mergeCell ref="BA284:BA285"/>
    <mergeCell ref="BB284:BB285"/>
    <mergeCell ref="BC284:BC285"/>
    <mergeCell ref="AD284:AD285"/>
    <mergeCell ref="AE284:AE285"/>
    <mergeCell ref="AF284:AF285"/>
    <mergeCell ref="AG284:AG285"/>
    <mergeCell ref="AN284:AN285"/>
    <mergeCell ref="AO284:AO285"/>
    <mergeCell ref="AT284:AT285"/>
    <mergeCell ref="AU284:AU285"/>
    <mergeCell ref="AJ284:AJ285"/>
    <mergeCell ref="AK284:AK285"/>
    <mergeCell ref="AL284:AL285"/>
    <mergeCell ref="AM284:AM285"/>
    <mergeCell ref="AR284:AR285"/>
    <mergeCell ref="AS284:AS285"/>
    <mergeCell ref="AP284:AP285"/>
    <mergeCell ref="AQ284:AQ285"/>
    <mergeCell ref="T284:T285"/>
    <mergeCell ref="U284:U285"/>
    <mergeCell ref="AH284:AH285"/>
    <mergeCell ref="AI284:AI285"/>
    <mergeCell ref="X284:X285"/>
    <mergeCell ref="Y284:Y285"/>
    <mergeCell ref="Z284:Z285"/>
    <mergeCell ref="AA284:AA285"/>
    <mergeCell ref="AB284:AB285"/>
    <mergeCell ref="AC284:AC285"/>
    <mergeCell ref="V284:V285"/>
    <mergeCell ref="W284:W285"/>
    <mergeCell ref="J284:J285"/>
    <mergeCell ref="K284:K285"/>
    <mergeCell ref="L284:L285"/>
    <mergeCell ref="M284:M285"/>
    <mergeCell ref="N284:N285"/>
    <mergeCell ref="O284:O285"/>
    <mergeCell ref="P284:P285"/>
    <mergeCell ref="S284:S285"/>
    <mergeCell ref="BM282:BM283"/>
    <mergeCell ref="BN282:BN283"/>
    <mergeCell ref="BO282:BO283"/>
    <mergeCell ref="B284:B285"/>
    <mergeCell ref="C284:C285"/>
    <mergeCell ref="D284:D285"/>
    <mergeCell ref="F284:F285"/>
    <mergeCell ref="G284:G285"/>
    <mergeCell ref="H284:H285"/>
    <mergeCell ref="I284:I285"/>
    <mergeCell ref="AU282:AU283"/>
    <mergeCell ref="AV282:AV283"/>
    <mergeCell ref="AW282:AW283"/>
    <mergeCell ref="AX282:AX283"/>
    <mergeCell ref="BE282:BE283"/>
    <mergeCell ref="BF282:BF283"/>
    <mergeCell ref="BK282:BK283"/>
    <mergeCell ref="BL282:BL283"/>
    <mergeCell ref="BA282:BA283"/>
    <mergeCell ref="BB282:BB283"/>
    <mergeCell ref="BC282:BC283"/>
    <mergeCell ref="BD282:BD283"/>
    <mergeCell ref="BI282:BI283"/>
    <mergeCell ref="BJ282:BJ283"/>
    <mergeCell ref="BG282:BG283"/>
    <mergeCell ref="BH282:BH283"/>
    <mergeCell ref="AK282:AK283"/>
    <mergeCell ref="AL282:AL283"/>
    <mergeCell ref="AY282:AY283"/>
    <mergeCell ref="AZ282:AZ283"/>
    <mergeCell ref="AO282:AO283"/>
    <mergeCell ref="AP282:AP283"/>
    <mergeCell ref="AQ282:AQ283"/>
    <mergeCell ref="AR282:AR283"/>
    <mergeCell ref="AS282:AS283"/>
    <mergeCell ref="AT282:AT283"/>
    <mergeCell ref="AM282:AM283"/>
    <mergeCell ref="AN282:AN283"/>
    <mergeCell ref="AC282:AC283"/>
    <mergeCell ref="AD282:AD283"/>
    <mergeCell ref="AE282:AE283"/>
    <mergeCell ref="AF282:AF283"/>
    <mergeCell ref="AG282:AG283"/>
    <mergeCell ref="AH282:AH283"/>
    <mergeCell ref="AI282:AI283"/>
    <mergeCell ref="AJ282:AJ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S282:S283"/>
    <mergeCell ref="T282:T283"/>
    <mergeCell ref="Y282:Y283"/>
    <mergeCell ref="Z282:Z283"/>
    <mergeCell ref="U282:U283"/>
    <mergeCell ref="V282:V283"/>
    <mergeCell ref="W282:W283"/>
    <mergeCell ref="X282:X283"/>
    <mergeCell ref="BN280:BN281"/>
    <mergeCell ref="BO280:BO281"/>
    <mergeCell ref="BL280:BL281"/>
    <mergeCell ref="BM280:BM281"/>
    <mergeCell ref="BH280:BH281"/>
    <mergeCell ref="BI280:BI281"/>
    <mergeCell ref="BJ280:BJ281"/>
    <mergeCell ref="BK280:BK281"/>
    <mergeCell ref="BD280:BD281"/>
    <mergeCell ref="BE280:BE281"/>
    <mergeCell ref="B282:B283"/>
    <mergeCell ref="C282:C283"/>
    <mergeCell ref="D282:D283"/>
    <mergeCell ref="F282:F283"/>
    <mergeCell ref="AZ280:AZ281"/>
    <mergeCell ref="BA280:BA281"/>
    <mergeCell ref="AA282:AA283"/>
    <mergeCell ref="AB282:AB283"/>
    <mergeCell ref="AT280:AT281"/>
    <mergeCell ref="AU280:AU281"/>
    <mergeCell ref="G282:G283"/>
    <mergeCell ref="H282:H283"/>
    <mergeCell ref="BF280:BF281"/>
    <mergeCell ref="BG280:BG281"/>
    <mergeCell ref="AV280:AV281"/>
    <mergeCell ref="AW280:AW281"/>
    <mergeCell ref="BB280:BB281"/>
    <mergeCell ref="BC280:BC281"/>
    <mergeCell ref="AH280:AH281"/>
    <mergeCell ref="AI280:AI281"/>
    <mergeCell ref="AX280:AX281"/>
    <mergeCell ref="AY280:AY281"/>
    <mergeCell ref="AN280:AN281"/>
    <mergeCell ref="AO280:AO281"/>
    <mergeCell ref="AP280:AP281"/>
    <mergeCell ref="AQ280:AQ281"/>
    <mergeCell ref="AR280:AR281"/>
    <mergeCell ref="AS280:AS281"/>
    <mergeCell ref="AD280:AD281"/>
    <mergeCell ref="AE280:AE281"/>
    <mergeCell ref="AJ280:AJ281"/>
    <mergeCell ref="AK280:AK281"/>
    <mergeCell ref="V280:V281"/>
    <mergeCell ref="W280:W281"/>
    <mergeCell ref="X280:X281"/>
    <mergeCell ref="Y280:Y281"/>
    <mergeCell ref="AF280:AF281"/>
    <mergeCell ref="AG280:AG281"/>
    <mergeCell ref="DO278:DO279"/>
    <mergeCell ref="DP278:DP279"/>
    <mergeCell ref="Z280:Z281"/>
    <mergeCell ref="AA280:AA281"/>
    <mergeCell ref="DQ278:DQ279"/>
    <mergeCell ref="DR278:DR279"/>
    <mergeCell ref="AL280:AL281"/>
    <mergeCell ref="AM280:AM281"/>
    <mergeCell ref="AB280:AB281"/>
    <mergeCell ref="AC280:AC281"/>
    <mergeCell ref="H280:H281"/>
    <mergeCell ref="I280:I281"/>
    <mergeCell ref="J280:J281"/>
    <mergeCell ref="K280:K281"/>
    <mergeCell ref="T280:T281"/>
    <mergeCell ref="U280:U281"/>
    <mergeCell ref="N280:N281"/>
    <mergeCell ref="O280:O281"/>
    <mergeCell ref="P280:P281"/>
    <mergeCell ref="S280:S281"/>
    <mergeCell ref="EE278:EE279"/>
    <mergeCell ref="B280:B281"/>
    <mergeCell ref="C280:C281"/>
    <mergeCell ref="D280:D281"/>
    <mergeCell ref="F280:F281"/>
    <mergeCell ref="G280:G281"/>
    <mergeCell ref="DU278:DU279"/>
    <mergeCell ref="DV278:DV279"/>
    <mergeCell ref="L280:L281"/>
    <mergeCell ref="M280:M281"/>
    <mergeCell ref="DS278:DS279"/>
    <mergeCell ref="DT278:DT279"/>
    <mergeCell ref="EC278:EC279"/>
    <mergeCell ref="ED278:ED279"/>
    <mergeCell ref="EA278:EA279"/>
    <mergeCell ref="EB278:EB279"/>
    <mergeCell ref="DW278:DW279"/>
    <mergeCell ref="DX278:DX279"/>
    <mergeCell ref="DY278:DY279"/>
    <mergeCell ref="DZ278:DZ279"/>
    <mergeCell ref="CW278:CW279"/>
    <mergeCell ref="CX278:CX279"/>
    <mergeCell ref="CY278:CY279"/>
    <mergeCell ref="CZ278:CZ279"/>
    <mergeCell ref="DG278:DG279"/>
    <mergeCell ref="DH278:DH279"/>
    <mergeCell ref="DM278:DM279"/>
    <mergeCell ref="DN278:DN279"/>
    <mergeCell ref="DC278:DC279"/>
    <mergeCell ref="DD278:DD279"/>
    <mergeCell ref="DE278:DE279"/>
    <mergeCell ref="DF278:DF279"/>
    <mergeCell ref="DK278:DK279"/>
    <mergeCell ref="DL278:DL279"/>
    <mergeCell ref="DI278:DI279"/>
    <mergeCell ref="DJ278:DJ279"/>
    <mergeCell ref="CM278:CM279"/>
    <mergeCell ref="CN278:CN279"/>
    <mergeCell ref="DA278:DA279"/>
    <mergeCell ref="DB278:DB279"/>
    <mergeCell ref="CQ278:CQ279"/>
    <mergeCell ref="CR278:CR279"/>
    <mergeCell ref="CS278:CS279"/>
    <mergeCell ref="CT278:CT279"/>
    <mergeCell ref="CU278:CU279"/>
    <mergeCell ref="CV278:CV279"/>
    <mergeCell ref="CO278:CO279"/>
    <mergeCell ref="CP278:CP279"/>
    <mergeCell ref="CE278:CE279"/>
    <mergeCell ref="CF278:CF279"/>
    <mergeCell ref="CG278:CG279"/>
    <mergeCell ref="CH278:CH279"/>
    <mergeCell ref="CI278:CI279"/>
    <mergeCell ref="CJ278:CJ279"/>
    <mergeCell ref="CK278:CK279"/>
    <mergeCell ref="CL278:CL279"/>
    <mergeCell ref="BM278:BM279"/>
    <mergeCell ref="BN278:BN279"/>
    <mergeCell ref="BO278:BO279"/>
    <mergeCell ref="BP278:BP279"/>
    <mergeCell ref="BW278:BW279"/>
    <mergeCell ref="BX278:BX279"/>
    <mergeCell ref="CC278:CC279"/>
    <mergeCell ref="CD278:CD279"/>
    <mergeCell ref="BS278:BS279"/>
    <mergeCell ref="BT278:BT279"/>
    <mergeCell ref="BU278:BU279"/>
    <mergeCell ref="BV278:BV279"/>
    <mergeCell ref="CA278:CA279"/>
    <mergeCell ref="CB278:CB279"/>
    <mergeCell ref="BY278:BY279"/>
    <mergeCell ref="BZ278:BZ279"/>
    <mergeCell ref="BC278:BC279"/>
    <mergeCell ref="BD278:BD279"/>
    <mergeCell ref="BQ278:BQ279"/>
    <mergeCell ref="BR278:BR279"/>
    <mergeCell ref="BG278:BG279"/>
    <mergeCell ref="BH278:BH279"/>
    <mergeCell ref="BI278:BI279"/>
    <mergeCell ref="BJ278:BJ279"/>
    <mergeCell ref="BK278:BK279"/>
    <mergeCell ref="BL278:BL279"/>
    <mergeCell ref="BE278:BE279"/>
    <mergeCell ref="BF278:BF279"/>
    <mergeCell ref="AU278:AU279"/>
    <mergeCell ref="AV278:AV279"/>
    <mergeCell ref="AW278:AW279"/>
    <mergeCell ref="AX278:AX279"/>
    <mergeCell ref="AY278:AY279"/>
    <mergeCell ref="AZ278:AZ279"/>
    <mergeCell ref="BA278:BA279"/>
    <mergeCell ref="BB278:BB279"/>
    <mergeCell ref="AC278:AC279"/>
    <mergeCell ref="AD278:AD279"/>
    <mergeCell ref="AE278:AE279"/>
    <mergeCell ref="AF278:AF279"/>
    <mergeCell ref="AM278:AM279"/>
    <mergeCell ref="AN278:AN279"/>
    <mergeCell ref="AS278:AS279"/>
    <mergeCell ref="AT278:AT279"/>
    <mergeCell ref="AI278:AI279"/>
    <mergeCell ref="AJ278:AJ279"/>
    <mergeCell ref="AK278:AK279"/>
    <mergeCell ref="AL278:AL279"/>
    <mergeCell ref="AQ278:AQ279"/>
    <mergeCell ref="AR278:AR279"/>
    <mergeCell ref="AO278:AO279"/>
    <mergeCell ref="AP278:AP279"/>
    <mergeCell ref="S278:S279"/>
    <mergeCell ref="T278:T279"/>
    <mergeCell ref="AG278:AG279"/>
    <mergeCell ref="AH278:AH279"/>
    <mergeCell ref="W278:W279"/>
    <mergeCell ref="X278:X279"/>
    <mergeCell ref="Y278:Y279"/>
    <mergeCell ref="Z278:Z279"/>
    <mergeCell ref="AA278:AA279"/>
    <mergeCell ref="AB278:AB279"/>
    <mergeCell ref="U278:U279"/>
    <mergeCell ref="V278:V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B278:B279"/>
    <mergeCell ref="C278:C279"/>
    <mergeCell ref="D278:D279"/>
    <mergeCell ref="F278:F279"/>
    <mergeCell ref="G278:G279"/>
    <mergeCell ref="H278:H279"/>
    <mergeCell ref="K267:O267"/>
    <mergeCell ref="B268:F268"/>
    <mergeCell ref="J270:K270"/>
    <mergeCell ref="M270:N270"/>
    <mergeCell ref="E266:F266"/>
    <mergeCell ref="E267:I267"/>
    <mergeCell ref="BN262:BN263"/>
    <mergeCell ref="BO262:BO263"/>
    <mergeCell ref="B264:K264"/>
    <mergeCell ref="M264:P264"/>
    <mergeCell ref="BJ262:BJ263"/>
    <mergeCell ref="BK262:BK263"/>
    <mergeCell ref="BL262:BL263"/>
    <mergeCell ref="BM262:BM263"/>
    <mergeCell ref="AV262:AV263"/>
    <mergeCell ref="AW262:AW263"/>
    <mergeCell ref="E265:G265"/>
    <mergeCell ref="J265:K265"/>
    <mergeCell ref="BH262:BH263"/>
    <mergeCell ref="BI262:BI263"/>
    <mergeCell ref="BB262:BB263"/>
    <mergeCell ref="BC262:BC263"/>
    <mergeCell ref="BD262:BD263"/>
    <mergeCell ref="BE262:BE263"/>
    <mergeCell ref="BF262:BF263"/>
    <mergeCell ref="BG262:BG263"/>
    <mergeCell ref="AZ262:AZ263"/>
    <mergeCell ref="BA262:BA263"/>
    <mergeCell ref="AT262:AT263"/>
    <mergeCell ref="AU262:AU263"/>
    <mergeCell ref="AR262:AR263"/>
    <mergeCell ref="AS262:AS263"/>
    <mergeCell ref="AX262:AX263"/>
    <mergeCell ref="AY262:AY263"/>
    <mergeCell ref="AD262:AD263"/>
    <mergeCell ref="AE262:AE263"/>
    <mergeCell ref="AN262:AN263"/>
    <mergeCell ref="AO262:AO263"/>
    <mergeCell ref="AP262:AP263"/>
    <mergeCell ref="AQ262:AQ263"/>
    <mergeCell ref="AJ262:AJ263"/>
    <mergeCell ref="AK262:AK263"/>
    <mergeCell ref="AL262:AL263"/>
    <mergeCell ref="AM262:AM263"/>
    <mergeCell ref="AF262:AF263"/>
    <mergeCell ref="AG262:AG263"/>
    <mergeCell ref="P262:P263"/>
    <mergeCell ref="S262:S263"/>
    <mergeCell ref="T262:T263"/>
    <mergeCell ref="U262:U263"/>
    <mergeCell ref="V262:V263"/>
    <mergeCell ref="W262:W263"/>
    <mergeCell ref="AB262:AB263"/>
    <mergeCell ref="AC262:AC263"/>
    <mergeCell ref="J262:J263"/>
    <mergeCell ref="K262:K263"/>
    <mergeCell ref="L262:L263"/>
    <mergeCell ref="M262:M263"/>
    <mergeCell ref="AH262:AH263"/>
    <mergeCell ref="AI262:AI263"/>
    <mergeCell ref="X262:X263"/>
    <mergeCell ref="Y262:Y263"/>
    <mergeCell ref="Z262:Z263"/>
    <mergeCell ref="AA262:AA263"/>
    <mergeCell ref="N262:N263"/>
    <mergeCell ref="O262:O263"/>
    <mergeCell ref="BO260:BO261"/>
    <mergeCell ref="B262:B263"/>
    <mergeCell ref="C262:C263"/>
    <mergeCell ref="D262:D263"/>
    <mergeCell ref="F262:F263"/>
    <mergeCell ref="G262:G263"/>
    <mergeCell ref="H262:H263"/>
    <mergeCell ref="I262:I263"/>
    <mergeCell ref="AW260:AW261"/>
    <mergeCell ref="AX260:AX261"/>
    <mergeCell ref="BK260:BK261"/>
    <mergeCell ref="BL260:BL261"/>
    <mergeCell ref="BA260:BA261"/>
    <mergeCell ref="BB260:BB261"/>
    <mergeCell ref="BC260:BC261"/>
    <mergeCell ref="BD260:BD261"/>
    <mergeCell ref="BG260:BG261"/>
    <mergeCell ref="BH260:BH261"/>
    <mergeCell ref="BE260:BE261"/>
    <mergeCell ref="BF260:BF261"/>
    <mergeCell ref="AY260:AY261"/>
    <mergeCell ref="AZ260:AZ261"/>
    <mergeCell ref="BM260:BM261"/>
    <mergeCell ref="BN260:BN261"/>
    <mergeCell ref="BI260:BI261"/>
    <mergeCell ref="BJ260:BJ261"/>
    <mergeCell ref="AI260:AI261"/>
    <mergeCell ref="AJ260:AJ261"/>
    <mergeCell ref="AS260:AS261"/>
    <mergeCell ref="AT260:AT261"/>
    <mergeCell ref="AU260:AU261"/>
    <mergeCell ref="AV260:AV261"/>
    <mergeCell ref="AO260:AO261"/>
    <mergeCell ref="AP260:AP261"/>
    <mergeCell ref="AQ260:AQ261"/>
    <mergeCell ref="AR260:AR261"/>
    <mergeCell ref="W260:W261"/>
    <mergeCell ref="X260:X261"/>
    <mergeCell ref="Y260:Y261"/>
    <mergeCell ref="Z260:Z261"/>
    <mergeCell ref="AG260:AG261"/>
    <mergeCell ref="AH260:AH261"/>
    <mergeCell ref="U260:U261"/>
    <mergeCell ref="V260:V261"/>
    <mergeCell ref="AM260:AM261"/>
    <mergeCell ref="AN260:AN261"/>
    <mergeCell ref="AC260:AC261"/>
    <mergeCell ref="AD260:AD261"/>
    <mergeCell ref="AE260:AE261"/>
    <mergeCell ref="AF260:AF261"/>
    <mergeCell ref="AK260:AK261"/>
    <mergeCell ref="AL260:AL261"/>
    <mergeCell ref="I260:I261"/>
    <mergeCell ref="J260:J261"/>
    <mergeCell ref="K260:K261"/>
    <mergeCell ref="L260:L261"/>
    <mergeCell ref="AA260:AA261"/>
    <mergeCell ref="AB260:AB261"/>
    <mergeCell ref="O260:O261"/>
    <mergeCell ref="P260:P261"/>
    <mergeCell ref="S260:S261"/>
    <mergeCell ref="T260:T261"/>
    <mergeCell ref="BJ258:BJ259"/>
    <mergeCell ref="BK258:BK259"/>
    <mergeCell ref="M260:M261"/>
    <mergeCell ref="N260:N261"/>
    <mergeCell ref="B260:B261"/>
    <mergeCell ref="C260:C261"/>
    <mergeCell ref="D260:D261"/>
    <mergeCell ref="F260:F261"/>
    <mergeCell ref="G260:G261"/>
    <mergeCell ref="H260:H261"/>
    <mergeCell ref="AX258:AX259"/>
    <mergeCell ref="AY258:AY259"/>
    <mergeCell ref="AZ258:AZ259"/>
    <mergeCell ref="BA258:BA259"/>
    <mergeCell ref="BH258:BH259"/>
    <mergeCell ref="BI258:BI259"/>
    <mergeCell ref="AV258:AV259"/>
    <mergeCell ref="AW258:AW259"/>
    <mergeCell ref="BN258:BN259"/>
    <mergeCell ref="BO258:BO259"/>
    <mergeCell ref="BD258:BD259"/>
    <mergeCell ref="BE258:BE259"/>
    <mergeCell ref="BF258:BF259"/>
    <mergeCell ref="BG258:BG259"/>
    <mergeCell ref="BL258:BL259"/>
    <mergeCell ref="BM258:BM259"/>
    <mergeCell ref="AL258:AL259"/>
    <mergeCell ref="AM258:AM259"/>
    <mergeCell ref="AN258:AN259"/>
    <mergeCell ref="AO258:AO259"/>
    <mergeCell ref="BB258:BB259"/>
    <mergeCell ref="BC258:BC259"/>
    <mergeCell ref="AR258:AR259"/>
    <mergeCell ref="AS258:AS259"/>
    <mergeCell ref="AT258:AT259"/>
    <mergeCell ref="AU258:AU259"/>
    <mergeCell ref="Z258:Z259"/>
    <mergeCell ref="AA258:AA259"/>
    <mergeCell ref="AP258:AP259"/>
    <mergeCell ref="AQ258:AQ259"/>
    <mergeCell ref="AF258:AF259"/>
    <mergeCell ref="AG258:AG259"/>
    <mergeCell ref="AH258:AH259"/>
    <mergeCell ref="AI258:AI259"/>
    <mergeCell ref="AJ258:AJ259"/>
    <mergeCell ref="AK258:AK259"/>
    <mergeCell ref="L258:L259"/>
    <mergeCell ref="M258:M259"/>
    <mergeCell ref="N258:N259"/>
    <mergeCell ref="O258:O259"/>
    <mergeCell ref="P258:P259"/>
    <mergeCell ref="S258:S259"/>
    <mergeCell ref="AD258:AD259"/>
    <mergeCell ref="AE258:AE259"/>
    <mergeCell ref="T258:T259"/>
    <mergeCell ref="U258:U259"/>
    <mergeCell ref="V258:V259"/>
    <mergeCell ref="W258:W259"/>
    <mergeCell ref="AB258:AB259"/>
    <mergeCell ref="AC258:AC259"/>
    <mergeCell ref="X258:X259"/>
    <mergeCell ref="Y258:Y259"/>
    <mergeCell ref="BO256:BO257"/>
    <mergeCell ref="B258:B259"/>
    <mergeCell ref="C258:C259"/>
    <mergeCell ref="D258:D259"/>
    <mergeCell ref="F258:F259"/>
    <mergeCell ref="G258:G259"/>
    <mergeCell ref="H258:H259"/>
    <mergeCell ref="I258:I259"/>
    <mergeCell ref="J258:J259"/>
    <mergeCell ref="K258:K259"/>
    <mergeCell ref="BC256:BC257"/>
    <mergeCell ref="BD256:BD257"/>
    <mergeCell ref="BE256:BE257"/>
    <mergeCell ref="BF256:BF257"/>
    <mergeCell ref="BG256:BG257"/>
    <mergeCell ref="BH256:BH257"/>
    <mergeCell ref="BM256:BM257"/>
    <mergeCell ref="BN256:BN257"/>
    <mergeCell ref="BA256:BA257"/>
    <mergeCell ref="BB256:BB257"/>
    <mergeCell ref="AY256:AY257"/>
    <mergeCell ref="AZ256:AZ257"/>
    <mergeCell ref="BK256:BK257"/>
    <mergeCell ref="BL256:BL257"/>
    <mergeCell ref="BI256:BI257"/>
    <mergeCell ref="BJ256:BJ257"/>
    <mergeCell ref="AW256:AW257"/>
    <mergeCell ref="AX256:AX257"/>
    <mergeCell ref="AQ256:AQ257"/>
    <mergeCell ref="AR256:AR257"/>
    <mergeCell ref="AS256:AS257"/>
    <mergeCell ref="AT256:AT257"/>
    <mergeCell ref="AI256:AI257"/>
    <mergeCell ref="AJ256:AJ257"/>
    <mergeCell ref="AK256:AK257"/>
    <mergeCell ref="AL256:AL257"/>
    <mergeCell ref="AU256:AU257"/>
    <mergeCell ref="AV256:AV257"/>
    <mergeCell ref="AG256:AG257"/>
    <mergeCell ref="AH256:AH257"/>
    <mergeCell ref="AM256:AM257"/>
    <mergeCell ref="AN256:AN257"/>
    <mergeCell ref="Y256:Y257"/>
    <mergeCell ref="Z256:Z257"/>
    <mergeCell ref="AA256:AA257"/>
    <mergeCell ref="AB256:AB257"/>
    <mergeCell ref="AC256:AC257"/>
    <mergeCell ref="AD256:AD257"/>
    <mergeCell ref="BN254:BN255"/>
    <mergeCell ref="BO254:BO255"/>
    <mergeCell ref="BH254:BH255"/>
    <mergeCell ref="BI254:BI255"/>
    <mergeCell ref="BJ254:BJ255"/>
    <mergeCell ref="BK254:BK255"/>
    <mergeCell ref="BL254:BL255"/>
    <mergeCell ref="BM254:BM255"/>
    <mergeCell ref="B256:B257"/>
    <mergeCell ref="C256:C257"/>
    <mergeCell ref="D256:D257"/>
    <mergeCell ref="F256:F257"/>
    <mergeCell ref="W256:W257"/>
    <mergeCell ref="X256:X257"/>
    <mergeCell ref="S256:S257"/>
    <mergeCell ref="T256:T257"/>
    <mergeCell ref="U256:U257"/>
    <mergeCell ref="V256:V257"/>
    <mergeCell ref="BB254:BB255"/>
    <mergeCell ref="BC254:BC255"/>
    <mergeCell ref="BD254:BD255"/>
    <mergeCell ref="BE254:BE255"/>
    <mergeCell ref="O256:O257"/>
    <mergeCell ref="P256:P257"/>
    <mergeCell ref="AO256:AO257"/>
    <mergeCell ref="AP256:AP257"/>
    <mergeCell ref="AE256:AE257"/>
    <mergeCell ref="AF256:AF257"/>
    <mergeCell ref="AZ254:AZ255"/>
    <mergeCell ref="BA254:BA255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AP254:AP255"/>
    <mergeCell ref="AQ254:AQ255"/>
    <mergeCell ref="AR254:AR255"/>
    <mergeCell ref="AS254:AS255"/>
    <mergeCell ref="BF254:BF255"/>
    <mergeCell ref="BG254:BG255"/>
    <mergeCell ref="AV254:AV255"/>
    <mergeCell ref="AW254:AW255"/>
    <mergeCell ref="AX254:AX255"/>
    <mergeCell ref="AY254:AY255"/>
    <mergeCell ref="AD254:AD255"/>
    <mergeCell ref="AE254:AE255"/>
    <mergeCell ref="AT254:AT255"/>
    <mergeCell ref="AU254:AU255"/>
    <mergeCell ref="AJ254:AJ255"/>
    <mergeCell ref="AK254:AK255"/>
    <mergeCell ref="AL254:AL255"/>
    <mergeCell ref="AM254:AM255"/>
    <mergeCell ref="AN254:AN255"/>
    <mergeCell ref="AO254:AO255"/>
    <mergeCell ref="AF254:AF255"/>
    <mergeCell ref="AG254:AG255"/>
    <mergeCell ref="P254:P255"/>
    <mergeCell ref="S254:S255"/>
    <mergeCell ref="T254:T255"/>
    <mergeCell ref="U254:U255"/>
    <mergeCell ref="V254:V255"/>
    <mergeCell ref="W254:W255"/>
    <mergeCell ref="AB254:AB255"/>
    <mergeCell ref="AC254:AC255"/>
    <mergeCell ref="J254:J255"/>
    <mergeCell ref="K254:K255"/>
    <mergeCell ref="L254:L255"/>
    <mergeCell ref="M254:M255"/>
    <mergeCell ref="AH254:AH255"/>
    <mergeCell ref="AI254:AI255"/>
    <mergeCell ref="X254:X255"/>
    <mergeCell ref="Y254:Y255"/>
    <mergeCell ref="Z254:Z255"/>
    <mergeCell ref="AA254:AA255"/>
    <mergeCell ref="N254:N255"/>
    <mergeCell ref="O254:O255"/>
    <mergeCell ref="BO252:BO253"/>
    <mergeCell ref="B254:B255"/>
    <mergeCell ref="C254:C255"/>
    <mergeCell ref="D254:D255"/>
    <mergeCell ref="F254:F255"/>
    <mergeCell ref="G254:G255"/>
    <mergeCell ref="H254:H255"/>
    <mergeCell ref="I254:I255"/>
    <mergeCell ref="AW252:AW253"/>
    <mergeCell ref="AX252:AX253"/>
    <mergeCell ref="BK252:BK253"/>
    <mergeCell ref="BL252:BL253"/>
    <mergeCell ref="BA252:BA253"/>
    <mergeCell ref="BB252:BB253"/>
    <mergeCell ref="BC252:BC253"/>
    <mergeCell ref="BD252:BD253"/>
    <mergeCell ref="BG252:BG253"/>
    <mergeCell ref="BH252:BH253"/>
    <mergeCell ref="BE252:BE253"/>
    <mergeCell ref="BF252:BF253"/>
    <mergeCell ref="AY252:AY253"/>
    <mergeCell ref="AZ252:AZ253"/>
    <mergeCell ref="BM252:BM253"/>
    <mergeCell ref="BN252:BN253"/>
    <mergeCell ref="BI252:BI253"/>
    <mergeCell ref="BJ252:BJ253"/>
    <mergeCell ref="AI252:AI253"/>
    <mergeCell ref="AJ252:AJ253"/>
    <mergeCell ref="AS252:AS253"/>
    <mergeCell ref="AT252:AT253"/>
    <mergeCell ref="AU252:AU253"/>
    <mergeCell ref="AV252:AV253"/>
    <mergeCell ref="AO252:AO253"/>
    <mergeCell ref="AP252:AP253"/>
    <mergeCell ref="AQ252:AQ253"/>
    <mergeCell ref="AR252:AR253"/>
    <mergeCell ref="W252:W253"/>
    <mergeCell ref="X252:X253"/>
    <mergeCell ref="Y252:Y253"/>
    <mergeCell ref="Z252:Z253"/>
    <mergeCell ref="AG252:AG253"/>
    <mergeCell ref="AH252:AH253"/>
    <mergeCell ref="U252:U253"/>
    <mergeCell ref="V252:V253"/>
    <mergeCell ref="AM252:AM253"/>
    <mergeCell ref="AN252:AN253"/>
    <mergeCell ref="AC252:AC253"/>
    <mergeCell ref="AD252:AD253"/>
    <mergeCell ref="AE252:AE253"/>
    <mergeCell ref="AF252:AF253"/>
    <mergeCell ref="AK252:AK253"/>
    <mergeCell ref="AL252:AL253"/>
    <mergeCell ref="I252:I253"/>
    <mergeCell ref="J252:J253"/>
    <mergeCell ref="K252:K253"/>
    <mergeCell ref="L252:L253"/>
    <mergeCell ref="AA252:AA253"/>
    <mergeCell ref="AB252:AB253"/>
    <mergeCell ref="O252:O253"/>
    <mergeCell ref="P252:P253"/>
    <mergeCell ref="S252:S253"/>
    <mergeCell ref="T252:T253"/>
    <mergeCell ref="BJ250:BJ251"/>
    <mergeCell ref="BK250:BK251"/>
    <mergeCell ref="M252:M253"/>
    <mergeCell ref="N252:N253"/>
    <mergeCell ref="B252:B253"/>
    <mergeCell ref="C252:C253"/>
    <mergeCell ref="D252:D253"/>
    <mergeCell ref="F252:F253"/>
    <mergeCell ref="G252:G253"/>
    <mergeCell ref="H252:H253"/>
    <mergeCell ref="AX250:AX251"/>
    <mergeCell ref="AY250:AY251"/>
    <mergeCell ref="AZ250:AZ251"/>
    <mergeCell ref="BA250:BA251"/>
    <mergeCell ref="BH250:BH251"/>
    <mergeCell ref="BI250:BI251"/>
    <mergeCell ref="AV250:AV251"/>
    <mergeCell ref="AW250:AW251"/>
    <mergeCell ref="BN250:BN251"/>
    <mergeCell ref="BO250:BO251"/>
    <mergeCell ref="BD250:BD251"/>
    <mergeCell ref="BE250:BE251"/>
    <mergeCell ref="BF250:BF251"/>
    <mergeCell ref="BG250:BG251"/>
    <mergeCell ref="BL250:BL251"/>
    <mergeCell ref="BM250:BM251"/>
    <mergeCell ref="AL250:AL251"/>
    <mergeCell ref="AM250:AM251"/>
    <mergeCell ref="AN250:AN251"/>
    <mergeCell ref="AO250:AO251"/>
    <mergeCell ref="BB250:BB251"/>
    <mergeCell ref="BC250:BC251"/>
    <mergeCell ref="AR250:AR251"/>
    <mergeCell ref="AS250:AS251"/>
    <mergeCell ref="AT250:AT251"/>
    <mergeCell ref="AU250:AU251"/>
    <mergeCell ref="Z250:Z251"/>
    <mergeCell ref="AA250:AA251"/>
    <mergeCell ref="AP250:AP251"/>
    <mergeCell ref="AQ250:AQ251"/>
    <mergeCell ref="AF250:AF251"/>
    <mergeCell ref="AG250:AG251"/>
    <mergeCell ref="AH250:AH251"/>
    <mergeCell ref="AI250:AI251"/>
    <mergeCell ref="AJ250:AJ251"/>
    <mergeCell ref="AK250:AK251"/>
    <mergeCell ref="L250:L251"/>
    <mergeCell ref="M250:M251"/>
    <mergeCell ref="N250:N251"/>
    <mergeCell ref="O250:O251"/>
    <mergeCell ref="P250:P251"/>
    <mergeCell ref="S250:S251"/>
    <mergeCell ref="AD250:AD251"/>
    <mergeCell ref="AE250:AE251"/>
    <mergeCell ref="T250:T251"/>
    <mergeCell ref="U250:U251"/>
    <mergeCell ref="V250:V251"/>
    <mergeCell ref="W250:W251"/>
    <mergeCell ref="AB250:AB251"/>
    <mergeCell ref="AC250:AC251"/>
    <mergeCell ref="X250:X251"/>
    <mergeCell ref="Y250:Y251"/>
    <mergeCell ref="BO248:BO249"/>
    <mergeCell ref="B250:B251"/>
    <mergeCell ref="C250:C251"/>
    <mergeCell ref="D250:D251"/>
    <mergeCell ref="F250:F251"/>
    <mergeCell ref="G250:G251"/>
    <mergeCell ref="H250:H251"/>
    <mergeCell ref="I250:I251"/>
    <mergeCell ref="J250:J251"/>
    <mergeCell ref="K250:K251"/>
    <mergeCell ref="BC248:BC249"/>
    <mergeCell ref="BD248:BD249"/>
    <mergeCell ref="BE248:BE249"/>
    <mergeCell ref="BF248:BF249"/>
    <mergeCell ref="BG248:BG249"/>
    <mergeCell ref="BH248:BH249"/>
    <mergeCell ref="BM248:BM249"/>
    <mergeCell ref="BN248:BN249"/>
    <mergeCell ref="BA248:BA249"/>
    <mergeCell ref="BB248:BB249"/>
    <mergeCell ref="AY248:AY249"/>
    <mergeCell ref="AZ248:AZ249"/>
    <mergeCell ref="BK248:BK249"/>
    <mergeCell ref="BL248:BL249"/>
    <mergeCell ref="BI248:BI249"/>
    <mergeCell ref="BJ248:BJ249"/>
    <mergeCell ref="AW248:AW249"/>
    <mergeCell ref="AX248:AX249"/>
    <mergeCell ref="AQ248:AQ249"/>
    <mergeCell ref="AR248:AR249"/>
    <mergeCell ref="AS248:AS249"/>
    <mergeCell ref="AT248:AT249"/>
    <mergeCell ref="AI248:AI249"/>
    <mergeCell ref="AJ248:AJ249"/>
    <mergeCell ref="AK248:AK249"/>
    <mergeCell ref="AL248:AL249"/>
    <mergeCell ref="AU248:AU249"/>
    <mergeCell ref="AV248:AV249"/>
    <mergeCell ref="AG248:AG249"/>
    <mergeCell ref="AH248:AH249"/>
    <mergeCell ref="AM248:AM249"/>
    <mergeCell ref="AN248:AN249"/>
    <mergeCell ref="Y248:Y249"/>
    <mergeCell ref="Z248:Z249"/>
    <mergeCell ref="AA248:AA249"/>
    <mergeCell ref="AB248:AB249"/>
    <mergeCell ref="AC248:AC249"/>
    <mergeCell ref="AD248:AD249"/>
    <mergeCell ref="BN246:BN247"/>
    <mergeCell ref="BO246:BO247"/>
    <mergeCell ref="BH246:BH247"/>
    <mergeCell ref="BI246:BI247"/>
    <mergeCell ref="BJ246:BJ247"/>
    <mergeCell ref="BK246:BK247"/>
    <mergeCell ref="BL246:BL247"/>
    <mergeCell ref="BM246:BM247"/>
    <mergeCell ref="B248:B249"/>
    <mergeCell ref="C248:C249"/>
    <mergeCell ref="D248:D249"/>
    <mergeCell ref="F248:F249"/>
    <mergeCell ref="W248:W249"/>
    <mergeCell ref="X248:X249"/>
    <mergeCell ref="S248:S249"/>
    <mergeCell ref="T248:T249"/>
    <mergeCell ref="U248:U249"/>
    <mergeCell ref="V248:V249"/>
    <mergeCell ref="BB246:BB247"/>
    <mergeCell ref="BC246:BC247"/>
    <mergeCell ref="BD246:BD247"/>
    <mergeCell ref="BE246:BE247"/>
    <mergeCell ref="O248:O249"/>
    <mergeCell ref="P248:P249"/>
    <mergeCell ref="AO248:AO249"/>
    <mergeCell ref="AP248:AP249"/>
    <mergeCell ref="AE248:AE249"/>
    <mergeCell ref="AF248:AF249"/>
    <mergeCell ref="AZ246:AZ247"/>
    <mergeCell ref="BA246:BA247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AP246:AP247"/>
    <mergeCell ref="AQ246:AQ247"/>
    <mergeCell ref="AR246:AR247"/>
    <mergeCell ref="AS246:AS247"/>
    <mergeCell ref="BF246:BF247"/>
    <mergeCell ref="BG246:BG247"/>
    <mergeCell ref="AV246:AV247"/>
    <mergeCell ref="AW246:AW247"/>
    <mergeCell ref="AX246:AX247"/>
    <mergeCell ref="AY246:AY247"/>
    <mergeCell ref="AD246:AD247"/>
    <mergeCell ref="AE246:AE247"/>
    <mergeCell ref="AT246:AT247"/>
    <mergeCell ref="AU246:AU247"/>
    <mergeCell ref="AJ246:AJ247"/>
    <mergeCell ref="AK246:AK247"/>
    <mergeCell ref="AL246:AL247"/>
    <mergeCell ref="AM246:AM247"/>
    <mergeCell ref="AN246:AN247"/>
    <mergeCell ref="AO246:AO247"/>
    <mergeCell ref="AF246:AF247"/>
    <mergeCell ref="AG246:AG247"/>
    <mergeCell ref="P246:P247"/>
    <mergeCell ref="S246:S247"/>
    <mergeCell ref="T246:T247"/>
    <mergeCell ref="U246:U247"/>
    <mergeCell ref="V246:V247"/>
    <mergeCell ref="W246:W247"/>
    <mergeCell ref="AB246:AB247"/>
    <mergeCell ref="AC246:AC247"/>
    <mergeCell ref="J246:J247"/>
    <mergeCell ref="K246:K247"/>
    <mergeCell ref="L246:L247"/>
    <mergeCell ref="M246:M247"/>
    <mergeCell ref="AH246:AH247"/>
    <mergeCell ref="AI246:AI247"/>
    <mergeCell ref="X246:X247"/>
    <mergeCell ref="Y246:Y247"/>
    <mergeCell ref="Z246:Z247"/>
    <mergeCell ref="AA246:AA247"/>
    <mergeCell ref="N246:N247"/>
    <mergeCell ref="O246:O247"/>
    <mergeCell ref="BO244:BO245"/>
    <mergeCell ref="B246:B247"/>
    <mergeCell ref="C246:C247"/>
    <mergeCell ref="D246:D247"/>
    <mergeCell ref="F246:F247"/>
    <mergeCell ref="G246:G247"/>
    <mergeCell ref="H246:H247"/>
    <mergeCell ref="I246:I247"/>
    <mergeCell ref="AW244:AW245"/>
    <mergeCell ref="AX244:AX245"/>
    <mergeCell ref="BK244:BK245"/>
    <mergeCell ref="BL244:BL245"/>
    <mergeCell ref="BA244:BA245"/>
    <mergeCell ref="BB244:BB245"/>
    <mergeCell ref="BC244:BC245"/>
    <mergeCell ref="BD244:BD245"/>
    <mergeCell ref="BG244:BG245"/>
    <mergeCell ref="BH244:BH245"/>
    <mergeCell ref="BE244:BE245"/>
    <mergeCell ref="BF244:BF245"/>
    <mergeCell ref="AY244:AY245"/>
    <mergeCell ref="AZ244:AZ245"/>
    <mergeCell ref="BM244:BM245"/>
    <mergeCell ref="BN244:BN245"/>
    <mergeCell ref="BI244:BI245"/>
    <mergeCell ref="BJ244:BJ245"/>
    <mergeCell ref="AI244:AI245"/>
    <mergeCell ref="AJ244:AJ245"/>
    <mergeCell ref="AS244:AS245"/>
    <mergeCell ref="AT244:AT245"/>
    <mergeCell ref="AU244:AU245"/>
    <mergeCell ref="AV244:AV245"/>
    <mergeCell ref="AO244:AO245"/>
    <mergeCell ref="AP244:AP245"/>
    <mergeCell ref="AQ244:AQ245"/>
    <mergeCell ref="AR244:AR245"/>
    <mergeCell ref="W244:W245"/>
    <mergeCell ref="X244:X245"/>
    <mergeCell ref="Y244:Y245"/>
    <mergeCell ref="Z244:Z245"/>
    <mergeCell ref="AG244:AG245"/>
    <mergeCell ref="AH244:AH245"/>
    <mergeCell ref="U244:U245"/>
    <mergeCell ref="V244:V245"/>
    <mergeCell ref="AM244:AM245"/>
    <mergeCell ref="AN244:AN245"/>
    <mergeCell ref="AC244:AC245"/>
    <mergeCell ref="AD244:AD245"/>
    <mergeCell ref="AE244:AE245"/>
    <mergeCell ref="AF244:AF245"/>
    <mergeCell ref="AK244:AK245"/>
    <mergeCell ref="AL244:AL245"/>
    <mergeCell ref="I244:I245"/>
    <mergeCell ref="J244:J245"/>
    <mergeCell ref="K244:K245"/>
    <mergeCell ref="L244:L245"/>
    <mergeCell ref="AA244:AA245"/>
    <mergeCell ref="AB244:AB245"/>
    <mergeCell ref="O244:O245"/>
    <mergeCell ref="P244:P245"/>
    <mergeCell ref="S244:S245"/>
    <mergeCell ref="T244:T245"/>
    <mergeCell ref="BJ242:BJ243"/>
    <mergeCell ref="BK242:BK243"/>
    <mergeCell ref="M244:M245"/>
    <mergeCell ref="N244:N245"/>
    <mergeCell ref="B244:B245"/>
    <mergeCell ref="C244:C245"/>
    <mergeCell ref="D244:D245"/>
    <mergeCell ref="F244:F245"/>
    <mergeCell ref="G244:G245"/>
    <mergeCell ref="H244:H245"/>
    <mergeCell ref="AX242:AX243"/>
    <mergeCell ref="AY242:AY243"/>
    <mergeCell ref="AZ242:AZ243"/>
    <mergeCell ref="BA242:BA243"/>
    <mergeCell ref="BH242:BH243"/>
    <mergeCell ref="BI242:BI243"/>
    <mergeCell ref="AV242:AV243"/>
    <mergeCell ref="AW242:AW243"/>
    <mergeCell ref="BN242:BN243"/>
    <mergeCell ref="BO242:BO243"/>
    <mergeCell ref="BD242:BD243"/>
    <mergeCell ref="BE242:BE243"/>
    <mergeCell ref="BF242:BF243"/>
    <mergeCell ref="BG242:BG243"/>
    <mergeCell ref="BL242:BL243"/>
    <mergeCell ref="BM242:BM243"/>
    <mergeCell ref="AL242:AL243"/>
    <mergeCell ref="AM242:AM243"/>
    <mergeCell ref="AN242:AN243"/>
    <mergeCell ref="AO242:AO243"/>
    <mergeCell ref="BB242:BB243"/>
    <mergeCell ref="BC242:BC243"/>
    <mergeCell ref="AR242:AR243"/>
    <mergeCell ref="AS242:AS243"/>
    <mergeCell ref="AT242:AT243"/>
    <mergeCell ref="AU242:AU243"/>
    <mergeCell ref="Z242:Z243"/>
    <mergeCell ref="AA242:AA243"/>
    <mergeCell ref="AP242:AP243"/>
    <mergeCell ref="AQ242:AQ243"/>
    <mergeCell ref="AF242:AF243"/>
    <mergeCell ref="AG242:AG243"/>
    <mergeCell ref="AH242:AH243"/>
    <mergeCell ref="AI242:AI243"/>
    <mergeCell ref="AJ242:AJ243"/>
    <mergeCell ref="AK242:AK243"/>
    <mergeCell ref="L242:L243"/>
    <mergeCell ref="M242:M243"/>
    <mergeCell ref="N242:N243"/>
    <mergeCell ref="O242:O243"/>
    <mergeCell ref="P242:P243"/>
    <mergeCell ref="S242:S243"/>
    <mergeCell ref="AD242:AD243"/>
    <mergeCell ref="AE242:AE243"/>
    <mergeCell ref="T242:T243"/>
    <mergeCell ref="U242:U243"/>
    <mergeCell ref="V242:V243"/>
    <mergeCell ref="W242:W243"/>
    <mergeCell ref="AB242:AB243"/>
    <mergeCell ref="AC242:AC243"/>
    <mergeCell ref="X242:X243"/>
    <mergeCell ref="Y242:Y243"/>
    <mergeCell ref="BO240:BO241"/>
    <mergeCell ref="B242:B243"/>
    <mergeCell ref="C242:C243"/>
    <mergeCell ref="D242:D243"/>
    <mergeCell ref="F242:F243"/>
    <mergeCell ref="G242:G243"/>
    <mergeCell ref="H242:H243"/>
    <mergeCell ref="I242:I243"/>
    <mergeCell ref="J242:J243"/>
    <mergeCell ref="K242:K243"/>
    <mergeCell ref="BC240:BC241"/>
    <mergeCell ref="BD240:BD241"/>
    <mergeCell ref="BE240:BE241"/>
    <mergeCell ref="BF240:BF241"/>
    <mergeCell ref="BG240:BG241"/>
    <mergeCell ref="BH240:BH241"/>
    <mergeCell ref="BM240:BM241"/>
    <mergeCell ref="BN240:BN241"/>
    <mergeCell ref="BA240:BA241"/>
    <mergeCell ref="BB240:BB241"/>
    <mergeCell ref="AY240:AY241"/>
    <mergeCell ref="AZ240:AZ241"/>
    <mergeCell ref="BK240:BK241"/>
    <mergeCell ref="BL240:BL241"/>
    <mergeCell ref="BI240:BI241"/>
    <mergeCell ref="BJ240:BJ241"/>
    <mergeCell ref="AW240:AW241"/>
    <mergeCell ref="AX240:AX241"/>
    <mergeCell ref="AQ240:AQ241"/>
    <mergeCell ref="AR240:AR241"/>
    <mergeCell ref="AS240:AS241"/>
    <mergeCell ref="AT240:AT241"/>
    <mergeCell ref="AI240:AI241"/>
    <mergeCell ref="AJ240:AJ241"/>
    <mergeCell ref="AK240:AK241"/>
    <mergeCell ref="AL240:AL241"/>
    <mergeCell ref="AU240:AU241"/>
    <mergeCell ref="AV240:AV241"/>
    <mergeCell ref="AG240:AG241"/>
    <mergeCell ref="AH240:AH241"/>
    <mergeCell ref="AM240:AM241"/>
    <mergeCell ref="AN240:AN241"/>
    <mergeCell ref="Y240:Y241"/>
    <mergeCell ref="Z240:Z241"/>
    <mergeCell ref="AA240:AA241"/>
    <mergeCell ref="AB240:AB241"/>
    <mergeCell ref="AC240:AC241"/>
    <mergeCell ref="AD240:AD241"/>
    <mergeCell ref="BN238:BN239"/>
    <mergeCell ref="BO238:BO239"/>
    <mergeCell ref="BH238:BH239"/>
    <mergeCell ref="BI238:BI239"/>
    <mergeCell ref="BJ238:BJ239"/>
    <mergeCell ref="BK238:BK239"/>
    <mergeCell ref="BL238:BL239"/>
    <mergeCell ref="BM238:BM239"/>
    <mergeCell ref="B240:B241"/>
    <mergeCell ref="C240:C241"/>
    <mergeCell ref="D240:D241"/>
    <mergeCell ref="F240:F241"/>
    <mergeCell ref="W240:W241"/>
    <mergeCell ref="X240:X241"/>
    <mergeCell ref="S240:S241"/>
    <mergeCell ref="T240:T241"/>
    <mergeCell ref="U240:U241"/>
    <mergeCell ref="V240:V241"/>
    <mergeCell ref="BB238:BB239"/>
    <mergeCell ref="BC238:BC239"/>
    <mergeCell ref="BD238:BD239"/>
    <mergeCell ref="BE238:BE239"/>
    <mergeCell ref="O240:O241"/>
    <mergeCell ref="P240:P241"/>
    <mergeCell ref="AO240:AO241"/>
    <mergeCell ref="AP240:AP241"/>
    <mergeCell ref="AE240:AE241"/>
    <mergeCell ref="AF240:AF241"/>
    <mergeCell ref="AZ238:AZ239"/>
    <mergeCell ref="BA238:BA239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AP238:AP239"/>
    <mergeCell ref="AQ238:AQ239"/>
    <mergeCell ref="AR238:AR239"/>
    <mergeCell ref="AS238:AS239"/>
    <mergeCell ref="BF238:BF239"/>
    <mergeCell ref="BG238:BG239"/>
    <mergeCell ref="AV238:AV239"/>
    <mergeCell ref="AW238:AW239"/>
    <mergeCell ref="AX238:AX239"/>
    <mergeCell ref="AY238:AY239"/>
    <mergeCell ref="AD238:AD239"/>
    <mergeCell ref="AE238:AE239"/>
    <mergeCell ref="AT238:AT239"/>
    <mergeCell ref="AU238:AU239"/>
    <mergeCell ref="AJ238:AJ239"/>
    <mergeCell ref="AK238:AK239"/>
    <mergeCell ref="AL238:AL239"/>
    <mergeCell ref="AM238:AM239"/>
    <mergeCell ref="AN238:AN239"/>
    <mergeCell ref="AO238:AO239"/>
    <mergeCell ref="AF238:AF239"/>
    <mergeCell ref="AG238:AG239"/>
    <mergeCell ref="P238:P239"/>
    <mergeCell ref="S238:S239"/>
    <mergeCell ref="T238:T239"/>
    <mergeCell ref="U238:U239"/>
    <mergeCell ref="V238:V239"/>
    <mergeCell ref="W238:W239"/>
    <mergeCell ref="AB238:AB239"/>
    <mergeCell ref="AC238:AC239"/>
    <mergeCell ref="J238:J239"/>
    <mergeCell ref="K238:K239"/>
    <mergeCell ref="L238:L239"/>
    <mergeCell ref="M238:M239"/>
    <mergeCell ref="AH238:AH239"/>
    <mergeCell ref="AI238:AI239"/>
    <mergeCell ref="X238:X239"/>
    <mergeCell ref="Y238:Y239"/>
    <mergeCell ref="Z238:Z239"/>
    <mergeCell ref="AA238:AA239"/>
    <mergeCell ref="N238:N239"/>
    <mergeCell ref="O238:O239"/>
    <mergeCell ref="BO236:BO237"/>
    <mergeCell ref="B238:B239"/>
    <mergeCell ref="C238:C239"/>
    <mergeCell ref="D238:D239"/>
    <mergeCell ref="F238:F239"/>
    <mergeCell ref="G238:G239"/>
    <mergeCell ref="H238:H239"/>
    <mergeCell ref="I238:I239"/>
    <mergeCell ref="AW236:AW237"/>
    <mergeCell ref="AX236:AX237"/>
    <mergeCell ref="BK236:BK237"/>
    <mergeCell ref="BL236:BL237"/>
    <mergeCell ref="BA236:BA237"/>
    <mergeCell ref="BB236:BB237"/>
    <mergeCell ref="BC236:BC237"/>
    <mergeCell ref="BD236:BD237"/>
    <mergeCell ref="BG236:BG237"/>
    <mergeCell ref="BH236:BH237"/>
    <mergeCell ref="BE236:BE237"/>
    <mergeCell ref="BF236:BF237"/>
    <mergeCell ref="AY236:AY237"/>
    <mergeCell ref="AZ236:AZ237"/>
    <mergeCell ref="BM236:BM237"/>
    <mergeCell ref="BN236:BN237"/>
    <mergeCell ref="BI236:BI237"/>
    <mergeCell ref="BJ236:BJ237"/>
    <mergeCell ref="AJ236:AJ237"/>
    <mergeCell ref="AS236:AS237"/>
    <mergeCell ref="AT236:AT237"/>
    <mergeCell ref="AU236:AU237"/>
    <mergeCell ref="AV236:AV237"/>
    <mergeCell ref="AO236:AO237"/>
    <mergeCell ref="AP236:AP237"/>
    <mergeCell ref="AQ236:AQ237"/>
    <mergeCell ref="AR236:AR237"/>
    <mergeCell ref="X236:X237"/>
    <mergeCell ref="Y236:Y237"/>
    <mergeCell ref="Z236:Z237"/>
    <mergeCell ref="AG236:AG237"/>
    <mergeCell ref="AH236:AH237"/>
    <mergeCell ref="AI236:AI237"/>
    <mergeCell ref="V236:V237"/>
    <mergeCell ref="AM236:AM237"/>
    <mergeCell ref="AN236:AN237"/>
    <mergeCell ref="AC236:AC237"/>
    <mergeCell ref="AD236:AD237"/>
    <mergeCell ref="AE236:AE237"/>
    <mergeCell ref="AF236:AF237"/>
    <mergeCell ref="AK236:AK237"/>
    <mergeCell ref="AL236:AL237"/>
    <mergeCell ref="W236:W237"/>
    <mergeCell ref="J236:J237"/>
    <mergeCell ref="K236:K237"/>
    <mergeCell ref="L236:L237"/>
    <mergeCell ref="AA236:AA237"/>
    <mergeCell ref="AB236:AB237"/>
    <mergeCell ref="O236:O237"/>
    <mergeCell ref="P236:P237"/>
    <mergeCell ref="S236:S237"/>
    <mergeCell ref="T236:T237"/>
    <mergeCell ref="U236:U237"/>
    <mergeCell ref="EA234:EA235"/>
    <mergeCell ref="M236:M237"/>
    <mergeCell ref="N236:N237"/>
    <mergeCell ref="B236:B237"/>
    <mergeCell ref="C236:C237"/>
    <mergeCell ref="D236:D237"/>
    <mergeCell ref="F236:F237"/>
    <mergeCell ref="G236:G237"/>
    <mergeCell ref="H236:H237"/>
    <mergeCell ref="I236:I237"/>
    <mergeCell ref="DO234:DO235"/>
    <mergeCell ref="DP234:DP235"/>
    <mergeCell ref="DQ234:DQ235"/>
    <mergeCell ref="DX234:DX235"/>
    <mergeCell ref="DY234:DY235"/>
    <mergeCell ref="DZ234:DZ235"/>
    <mergeCell ref="DM234:DM235"/>
    <mergeCell ref="ED234:ED235"/>
    <mergeCell ref="EE234:EE235"/>
    <mergeCell ref="DT234:DT235"/>
    <mergeCell ref="DU234:DU235"/>
    <mergeCell ref="DV234:DV235"/>
    <mergeCell ref="DW234:DW235"/>
    <mergeCell ref="EB234:EB235"/>
    <mergeCell ref="EC234:EC235"/>
    <mergeCell ref="DN234:DN235"/>
    <mergeCell ref="DC234:DC235"/>
    <mergeCell ref="DD234:DD235"/>
    <mergeCell ref="DE234:DE235"/>
    <mergeCell ref="DR234:DR235"/>
    <mergeCell ref="DS234:DS235"/>
    <mergeCell ref="DH234:DH235"/>
    <mergeCell ref="DI234:DI235"/>
    <mergeCell ref="DJ234:DJ235"/>
    <mergeCell ref="DK234:DK235"/>
    <mergeCell ref="DL234:DL235"/>
    <mergeCell ref="CQ234:CQ235"/>
    <mergeCell ref="DF234:DF235"/>
    <mergeCell ref="DG234:DG235"/>
    <mergeCell ref="CV234:CV235"/>
    <mergeCell ref="CW234:CW235"/>
    <mergeCell ref="CX234:CX235"/>
    <mergeCell ref="CY234:CY235"/>
    <mergeCell ref="CZ234:CZ235"/>
    <mergeCell ref="DA234:DA235"/>
    <mergeCell ref="DB234:DB235"/>
    <mergeCell ref="CE234:CE235"/>
    <mergeCell ref="CF234:CF235"/>
    <mergeCell ref="CG234:CG235"/>
    <mergeCell ref="CN234:CN235"/>
    <mergeCell ref="CO234:CO235"/>
    <mergeCell ref="CP234:CP235"/>
    <mergeCell ref="CC234:CC235"/>
    <mergeCell ref="CT234:CT235"/>
    <mergeCell ref="CU234:CU235"/>
    <mergeCell ref="CJ234:CJ235"/>
    <mergeCell ref="CK234:CK235"/>
    <mergeCell ref="CL234:CL235"/>
    <mergeCell ref="CM234:CM235"/>
    <mergeCell ref="CR234:CR235"/>
    <mergeCell ref="CS234:CS235"/>
    <mergeCell ref="CD234:CD235"/>
    <mergeCell ref="BS234:BS235"/>
    <mergeCell ref="BT234:BT235"/>
    <mergeCell ref="BU234:BU235"/>
    <mergeCell ref="CH234:CH235"/>
    <mergeCell ref="CI234:CI235"/>
    <mergeCell ref="BX234:BX235"/>
    <mergeCell ref="BY234:BY235"/>
    <mergeCell ref="BZ234:BZ235"/>
    <mergeCell ref="CA234:CA235"/>
    <mergeCell ref="CB234:CB235"/>
    <mergeCell ref="BG234:BG235"/>
    <mergeCell ref="BV234:BV235"/>
    <mergeCell ref="BW234:BW235"/>
    <mergeCell ref="BL234:BL235"/>
    <mergeCell ref="BM234:BM235"/>
    <mergeCell ref="BN234:BN235"/>
    <mergeCell ref="BO234:BO235"/>
    <mergeCell ref="BP234:BP235"/>
    <mergeCell ref="BQ234:BQ235"/>
    <mergeCell ref="BR234:BR235"/>
    <mergeCell ref="AU234:AU235"/>
    <mergeCell ref="AV234:AV235"/>
    <mergeCell ref="AW234:AW235"/>
    <mergeCell ref="BD234:BD235"/>
    <mergeCell ref="BE234:BE235"/>
    <mergeCell ref="BF234:BF235"/>
    <mergeCell ref="AS234:AS235"/>
    <mergeCell ref="BJ234:BJ235"/>
    <mergeCell ref="BK234:BK235"/>
    <mergeCell ref="AZ234:AZ235"/>
    <mergeCell ref="BA234:BA235"/>
    <mergeCell ref="BB234:BB235"/>
    <mergeCell ref="BC234:BC235"/>
    <mergeCell ref="BH234:BH235"/>
    <mergeCell ref="BI234:BI235"/>
    <mergeCell ref="AT234:AT235"/>
    <mergeCell ref="AI234:AI235"/>
    <mergeCell ref="AJ234:AJ235"/>
    <mergeCell ref="AK234:AK235"/>
    <mergeCell ref="AX234:AX235"/>
    <mergeCell ref="AY234:AY235"/>
    <mergeCell ref="AN234:AN235"/>
    <mergeCell ref="AO234:AO235"/>
    <mergeCell ref="AP234:AP235"/>
    <mergeCell ref="AQ234:AQ235"/>
    <mergeCell ref="AR234:AR235"/>
    <mergeCell ref="W234:W235"/>
    <mergeCell ref="AL234:AL235"/>
    <mergeCell ref="AM234:AM235"/>
    <mergeCell ref="AB234:AB235"/>
    <mergeCell ref="AC234:AC235"/>
    <mergeCell ref="AD234:AD235"/>
    <mergeCell ref="AE234:AE235"/>
    <mergeCell ref="AF234:AF235"/>
    <mergeCell ref="AG234:AG235"/>
    <mergeCell ref="AH234:AH235"/>
    <mergeCell ref="Y234:Y235"/>
    <mergeCell ref="H234:H235"/>
    <mergeCell ref="I234:I235"/>
    <mergeCell ref="J234:J235"/>
    <mergeCell ref="K234:K235"/>
    <mergeCell ref="L234:L235"/>
    <mergeCell ref="M234:M235"/>
    <mergeCell ref="T234:T235"/>
    <mergeCell ref="U234:U235"/>
    <mergeCell ref="V234:V235"/>
    <mergeCell ref="B224:F224"/>
    <mergeCell ref="J226:K226"/>
    <mergeCell ref="M226:N226"/>
    <mergeCell ref="Z234:Z235"/>
    <mergeCell ref="AA234:AA235"/>
    <mergeCell ref="N234:N235"/>
    <mergeCell ref="O234:O235"/>
    <mergeCell ref="P234:P235"/>
    <mergeCell ref="S234:S235"/>
    <mergeCell ref="X234:X235"/>
    <mergeCell ref="E222:F222"/>
    <mergeCell ref="BI218:BI219"/>
    <mergeCell ref="BJ218:BJ219"/>
    <mergeCell ref="BE218:BE219"/>
    <mergeCell ref="B234:B235"/>
    <mergeCell ref="C234:C235"/>
    <mergeCell ref="D234:D235"/>
    <mergeCell ref="F234:F235"/>
    <mergeCell ref="E223:I223"/>
    <mergeCell ref="K223:O223"/>
    <mergeCell ref="BF218:BF219"/>
    <mergeCell ref="BK218:BK219"/>
    <mergeCell ref="BL218:BL219"/>
    <mergeCell ref="BM218:BM219"/>
    <mergeCell ref="G234:G235"/>
    <mergeCell ref="BO218:BO219"/>
    <mergeCell ref="B220:K220"/>
    <mergeCell ref="M220:P220"/>
    <mergeCell ref="E221:G221"/>
    <mergeCell ref="J221:K221"/>
    <mergeCell ref="BN218:BN219"/>
    <mergeCell ref="BG218:BG219"/>
    <mergeCell ref="BH218:BH219"/>
    <mergeCell ref="AW218:AW219"/>
    <mergeCell ref="AX218:AX219"/>
    <mergeCell ref="AY218:AY219"/>
    <mergeCell ref="AZ218:AZ219"/>
    <mergeCell ref="BA218:BA219"/>
    <mergeCell ref="BB218:BB219"/>
    <mergeCell ref="BC218:BC219"/>
    <mergeCell ref="BD218:BD219"/>
    <mergeCell ref="AO218:AO219"/>
    <mergeCell ref="AP218:AP219"/>
    <mergeCell ref="AQ218:AQ219"/>
    <mergeCell ref="AR218:AR219"/>
    <mergeCell ref="AS218:AS219"/>
    <mergeCell ref="AT218:AT219"/>
    <mergeCell ref="AU218:AU219"/>
    <mergeCell ref="AV218:AV219"/>
    <mergeCell ref="AC218:AC219"/>
    <mergeCell ref="AD218:AD219"/>
    <mergeCell ref="AK218:AK219"/>
    <mergeCell ref="AL218:AL219"/>
    <mergeCell ref="AM218:AM219"/>
    <mergeCell ref="AN218:AN219"/>
    <mergeCell ref="AE218:AE219"/>
    <mergeCell ref="AF218:AF219"/>
    <mergeCell ref="AG218:AG219"/>
    <mergeCell ref="AH218:AH219"/>
    <mergeCell ref="S218:S219"/>
    <mergeCell ref="T218:T219"/>
    <mergeCell ref="U218:U219"/>
    <mergeCell ref="V218:V219"/>
    <mergeCell ref="AI218:AI219"/>
    <mergeCell ref="AJ218:AJ219"/>
    <mergeCell ref="Y218:Y219"/>
    <mergeCell ref="Z218:Z219"/>
    <mergeCell ref="AA218:AA219"/>
    <mergeCell ref="AB218:AB219"/>
    <mergeCell ref="I218:I219"/>
    <mergeCell ref="J218:J219"/>
    <mergeCell ref="W218:W219"/>
    <mergeCell ref="X218:X219"/>
    <mergeCell ref="K218:K219"/>
    <mergeCell ref="L218:L219"/>
    <mergeCell ref="M218:M219"/>
    <mergeCell ref="N218:N219"/>
    <mergeCell ref="O218:O219"/>
    <mergeCell ref="P218:P219"/>
    <mergeCell ref="BH216:BH217"/>
    <mergeCell ref="BI216:BI217"/>
    <mergeCell ref="BN216:BN217"/>
    <mergeCell ref="BO216:BO217"/>
    <mergeCell ref="B218:B219"/>
    <mergeCell ref="C218:C219"/>
    <mergeCell ref="D218:D219"/>
    <mergeCell ref="F218:F219"/>
    <mergeCell ref="G218:G219"/>
    <mergeCell ref="H218:H219"/>
    <mergeCell ref="AV216:AV217"/>
    <mergeCell ref="AW216:AW217"/>
    <mergeCell ref="AX216:AX217"/>
    <mergeCell ref="AY216:AY217"/>
    <mergeCell ref="BF216:BF217"/>
    <mergeCell ref="BG216:BG217"/>
    <mergeCell ref="AT216:AT217"/>
    <mergeCell ref="AU216:AU217"/>
    <mergeCell ref="BL216:BL217"/>
    <mergeCell ref="BM216:BM217"/>
    <mergeCell ref="BB216:BB217"/>
    <mergeCell ref="BC216:BC217"/>
    <mergeCell ref="BD216:BD217"/>
    <mergeCell ref="BE216:BE217"/>
    <mergeCell ref="BJ216:BJ217"/>
    <mergeCell ref="BK216:BK217"/>
    <mergeCell ref="AJ216:AJ217"/>
    <mergeCell ref="AK216:AK217"/>
    <mergeCell ref="AL216:AL217"/>
    <mergeCell ref="AM216:AM217"/>
    <mergeCell ref="AZ216:AZ217"/>
    <mergeCell ref="BA216:BA217"/>
    <mergeCell ref="AP216:AP217"/>
    <mergeCell ref="AQ216:AQ217"/>
    <mergeCell ref="AR216:AR217"/>
    <mergeCell ref="AS216:AS217"/>
    <mergeCell ref="X216:X217"/>
    <mergeCell ref="Y216:Y217"/>
    <mergeCell ref="AN216:AN217"/>
    <mergeCell ref="AO216:AO217"/>
    <mergeCell ref="AD216:AD217"/>
    <mergeCell ref="AE216:AE217"/>
    <mergeCell ref="AF216:AF217"/>
    <mergeCell ref="AG216:AG217"/>
    <mergeCell ref="AH216:AH217"/>
    <mergeCell ref="AI216:AI217"/>
    <mergeCell ref="J216:J217"/>
    <mergeCell ref="K216:K217"/>
    <mergeCell ref="L216:L217"/>
    <mergeCell ref="M216:M217"/>
    <mergeCell ref="N216:N217"/>
    <mergeCell ref="O216:O217"/>
    <mergeCell ref="AB216:AB217"/>
    <mergeCell ref="AC216:AC217"/>
    <mergeCell ref="P216:P217"/>
    <mergeCell ref="S216:S217"/>
    <mergeCell ref="T216:T217"/>
    <mergeCell ref="U216:U217"/>
    <mergeCell ref="Z216:Z217"/>
    <mergeCell ref="AA216:AA217"/>
    <mergeCell ref="V216:V217"/>
    <mergeCell ref="W216:W217"/>
    <mergeCell ref="BM214:BM215"/>
    <mergeCell ref="BN214:BN215"/>
    <mergeCell ref="BI214:BI215"/>
    <mergeCell ref="BJ214:BJ215"/>
    <mergeCell ref="BK214:BK215"/>
    <mergeCell ref="BL214:BL215"/>
    <mergeCell ref="BA214:BA215"/>
    <mergeCell ref="BB214:BB215"/>
    <mergeCell ref="BO214:BO215"/>
    <mergeCell ref="B216:B217"/>
    <mergeCell ref="C216:C217"/>
    <mergeCell ref="D216:D217"/>
    <mergeCell ref="F216:F217"/>
    <mergeCell ref="G216:G217"/>
    <mergeCell ref="H216:H217"/>
    <mergeCell ref="I216:I217"/>
    <mergeCell ref="BG214:BG215"/>
    <mergeCell ref="BH214:BH215"/>
    <mergeCell ref="AW214:AW215"/>
    <mergeCell ref="AX214:AX215"/>
    <mergeCell ref="BC214:BC215"/>
    <mergeCell ref="BD214:BD215"/>
    <mergeCell ref="BE214:BE215"/>
    <mergeCell ref="BF214:BF215"/>
    <mergeCell ref="AY214:AY215"/>
    <mergeCell ref="AZ214:AZ215"/>
    <mergeCell ref="AI214:AI215"/>
    <mergeCell ref="AJ214:AJ215"/>
    <mergeCell ref="AS214:AS215"/>
    <mergeCell ref="AT214:AT215"/>
    <mergeCell ref="AU214:AU215"/>
    <mergeCell ref="AV214:AV215"/>
    <mergeCell ref="AO214:AO215"/>
    <mergeCell ref="AP214:AP215"/>
    <mergeCell ref="AQ214:AQ215"/>
    <mergeCell ref="AR214:AR215"/>
    <mergeCell ref="W214:W215"/>
    <mergeCell ref="X214:X215"/>
    <mergeCell ref="Y214:Y215"/>
    <mergeCell ref="Z214:Z215"/>
    <mergeCell ref="AG214:AG215"/>
    <mergeCell ref="AH214:AH215"/>
    <mergeCell ref="U214:U215"/>
    <mergeCell ref="V214:V215"/>
    <mergeCell ref="AM214:AM215"/>
    <mergeCell ref="AN214:AN215"/>
    <mergeCell ref="AC214:AC215"/>
    <mergeCell ref="AD214:AD215"/>
    <mergeCell ref="AE214:AE215"/>
    <mergeCell ref="AF214:AF215"/>
    <mergeCell ref="AK214:AK215"/>
    <mergeCell ref="AL214:AL215"/>
    <mergeCell ref="I214:I215"/>
    <mergeCell ref="J214:J215"/>
    <mergeCell ref="K214:K215"/>
    <mergeCell ref="L214:L215"/>
    <mergeCell ref="AA214:AA215"/>
    <mergeCell ref="AB214:AB215"/>
    <mergeCell ref="O214:O215"/>
    <mergeCell ref="P214:P215"/>
    <mergeCell ref="S214:S215"/>
    <mergeCell ref="T214:T215"/>
    <mergeCell ref="BJ212:BJ213"/>
    <mergeCell ref="BK212:BK213"/>
    <mergeCell ref="M214:M215"/>
    <mergeCell ref="N214:N215"/>
    <mergeCell ref="B214:B215"/>
    <mergeCell ref="C214:C215"/>
    <mergeCell ref="D214:D215"/>
    <mergeCell ref="F214:F215"/>
    <mergeCell ref="G214:G215"/>
    <mergeCell ref="H214:H215"/>
    <mergeCell ref="AX212:AX213"/>
    <mergeCell ref="AY212:AY213"/>
    <mergeCell ref="AZ212:AZ213"/>
    <mergeCell ref="BA212:BA213"/>
    <mergeCell ref="BH212:BH213"/>
    <mergeCell ref="BI212:BI213"/>
    <mergeCell ref="AV212:AV213"/>
    <mergeCell ref="AW212:AW213"/>
    <mergeCell ref="BN212:BN213"/>
    <mergeCell ref="BO212:BO213"/>
    <mergeCell ref="BD212:BD213"/>
    <mergeCell ref="BE212:BE213"/>
    <mergeCell ref="BF212:BF213"/>
    <mergeCell ref="BG212:BG213"/>
    <mergeCell ref="BL212:BL213"/>
    <mergeCell ref="BM212:BM213"/>
    <mergeCell ref="AL212:AL213"/>
    <mergeCell ref="AM212:AM213"/>
    <mergeCell ref="AN212:AN213"/>
    <mergeCell ref="AO212:AO213"/>
    <mergeCell ref="BB212:BB213"/>
    <mergeCell ref="BC212:BC213"/>
    <mergeCell ref="AR212:AR213"/>
    <mergeCell ref="AS212:AS213"/>
    <mergeCell ref="AT212:AT213"/>
    <mergeCell ref="AU212:AU213"/>
    <mergeCell ref="Z212:Z213"/>
    <mergeCell ref="AA212:AA213"/>
    <mergeCell ref="AP212:AP213"/>
    <mergeCell ref="AQ212:AQ213"/>
    <mergeCell ref="AF212:AF213"/>
    <mergeCell ref="AG212:AG213"/>
    <mergeCell ref="AH212:AH213"/>
    <mergeCell ref="AI212:AI213"/>
    <mergeCell ref="AJ212:AJ213"/>
    <mergeCell ref="AK212:AK213"/>
    <mergeCell ref="L212:L213"/>
    <mergeCell ref="M212:M213"/>
    <mergeCell ref="N212:N213"/>
    <mergeCell ref="O212:O213"/>
    <mergeCell ref="P212:P213"/>
    <mergeCell ref="S212:S213"/>
    <mergeCell ref="AD212:AD213"/>
    <mergeCell ref="AE212:AE213"/>
    <mergeCell ref="T212:T213"/>
    <mergeCell ref="U212:U213"/>
    <mergeCell ref="V212:V213"/>
    <mergeCell ref="W212:W213"/>
    <mergeCell ref="AB212:AB213"/>
    <mergeCell ref="AC212:AC213"/>
    <mergeCell ref="X212:X213"/>
    <mergeCell ref="Y212:Y213"/>
    <mergeCell ref="BO210:BO211"/>
    <mergeCell ref="B212:B213"/>
    <mergeCell ref="C212:C213"/>
    <mergeCell ref="D212:D213"/>
    <mergeCell ref="F212:F213"/>
    <mergeCell ref="G212:G213"/>
    <mergeCell ref="H212:H213"/>
    <mergeCell ref="I212:I213"/>
    <mergeCell ref="J212:J213"/>
    <mergeCell ref="K212:K213"/>
    <mergeCell ref="BC210:BC211"/>
    <mergeCell ref="BD210:BD211"/>
    <mergeCell ref="BE210:BE211"/>
    <mergeCell ref="BF210:BF211"/>
    <mergeCell ref="BG210:BG211"/>
    <mergeCell ref="BH210:BH211"/>
    <mergeCell ref="BM210:BM211"/>
    <mergeCell ref="BN210:BN211"/>
    <mergeCell ref="BA210:BA211"/>
    <mergeCell ref="BB210:BB211"/>
    <mergeCell ref="AY210:AY211"/>
    <mergeCell ref="AZ210:AZ211"/>
    <mergeCell ref="BK210:BK211"/>
    <mergeCell ref="BL210:BL211"/>
    <mergeCell ref="BI210:BI211"/>
    <mergeCell ref="BJ210:BJ211"/>
    <mergeCell ref="AW210:AW211"/>
    <mergeCell ref="AX210:AX211"/>
    <mergeCell ref="AQ210:AQ211"/>
    <mergeCell ref="AR210:AR211"/>
    <mergeCell ref="AS210:AS211"/>
    <mergeCell ref="AT210:AT211"/>
    <mergeCell ref="AI210:AI211"/>
    <mergeCell ref="AJ210:AJ211"/>
    <mergeCell ref="AK210:AK211"/>
    <mergeCell ref="AL210:AL211"/>
    <mergeCell ref="AU210:AU211"/>
    <mergeCell ref="AV210:AV211"/>
    <mergeCell ref="AG210:AG211"/>
    <mergeCell ref="AH210:AH211"/>
    <mergeCell ref="AM210:AM211"/>
    <mergeCell ref="AN210:AN211"/>
    <mergeCell ref="Y210:Y211"/>
    <mergeCell ref="Z210:Z211"/>
    <mergeCell ref="AA210:AA211"/>
    <mergeCell ref="AB210:AB211"/>
    <mergeCell ref="AC210:AC211"/>
    <mergeCell ref="AD210:AD211"/>
    <mergeCell ref="BN208:BN209"/>
    <mergeCell ref="BO208:BO209"/>
    <mergeCell ref="BH208:BH209"/>
    <mergeCell ref="BI208:BI209"/>
    <mergeCell ref="BJ208:BJ209"/>
    <mergeCell ref="BK208:BK209"/>
    <mergeCell ref="BL208:BL209"/>
    <mergeCell ref="BM208:BM209"/>
    <mergeCell ref="B210:B211"/>
    <mergeCell ref="C210:C211"/>
    <mergeCell ref="D210:D211"/>
    <mergeCell ref="F210:F211"/>
    <mergeCell ref="W210:W211"/>
    <mergeCell ref="X210:X211"/>
    <mergeCell ref="S210:S211"/>
    <mergeCell ref="T210:T211"/>
    <mergeCell ref="U210:U211"/>
    <mergeCell ref="V210:V211"/>
    <mergeCell ref="BB208:BB209"/>
    <mergeCell ref="BC208:BC209"/>
    <mergeCell ref="BD208:BD209"/>
    <mergeCell ref="BE208:BE209"/>
    <mergeCell ref="O210:O211"/>
    <mergeCell ref="P210:P211"/>
    <mergeCell ref="AO210:AO211"/>
    <mergeCell ref="AP210:AP211"/>
    <mergeCell ref="AE210:AE211"/>
    <mergeCell ref="AF210:AF211"/>
    <mergeCell ref="AZ208:AZ209"/>
    <mergeCell ref="BA208:BA209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AP208:AP209"/>
    <mergeCell ref="AQ208:AQ209"/>
    <mergeCell ref="AR208:AR209"/>
    <mergeCell ref="AS208:AS209"/>
    <mergeCell ref="BF208:BF209"/>
    <mergeCell ref="BG208:BG209"/>
    <mergeCell ref="AV208:AV209"/>
    <mergeCell ref="AW208:AW209"/>
    <mergeCell ref="AX208:AX209"/>
    <mergeCell ref="AY208:AY209"/>
    <mergeCell ref="AD208:AD209"/>
    <mergeCell ref="AE208:AE209"/>
    <mergeCell ref="AT208:AT209"/>
    <mergeCell ref="AU208:AU209"/>
    <mergeCell ref="AJ208:AJ209"/>
    <mergeCell ref="AK208:AK209"/>
    <mergeCell ref="AL208:AL209"/>
    <mergeCell ref="AM208:AM209"/>
    <mergeCell ref="AN208:AN209"/>
    <mergeCell ref="AO208:AO209"/>
    <mergeCell ref="AF208:AF209"/>
    <mergeCell ref="AG208:AG209"/>
    <mergeCell ref="P208:P209"/>
    <mergeCell ref="S208:S209"/>
    <mergeCell ref="T208:T209"/>
    <mergeCell ref="U208:U209"/>
    <mergeCell ref="V208:V209"/>
    <mergeCell ref="W208:W209"/>
    <mergeCell ref="AB208:AB209"/>
    <mergeCell ref="AC208:AC209"/>
    <mergeCell ref="J208:J209"/>
    <mergeCell ref="K208:K209"/>
    <mergeCell ref="L208:L209"/>
    <mergeCell ref="M208:M209"/>
    <mergeCell ref="AH208:AH209"/>
    <mergeCell ref="AI208:AI209"/>
    <mergeCell ref="X208:X209"/>
    <mergeCell ref="Y208:Y209"/>
    <mergeCell ref="Z208:Z209"/>
    <mergeCell ref="AA208:AA209"/>
    <mergeCell ref="N208:N209"/>
    <mergeCell ref="O208:O209"/>
    <mergeCell ref="BO206:BO207"/>
    <mergeCell ref="B208:B209"/>
    <mergeCell ref="C208:C209"/>
    <mergeCell ref="D208:D209"/>
    <mergeCell ref="F208:F209"/>
    <mergeCell ref="G208:G209"/>
    <mergeCell ref="H208:H209"/>
    <mergeCell ref="I208:I209"/>
    <mergeCell ref="AW206:AW207"/>
    <mergeCell ref="AX206:AX207"/>
    <mergeCell ref="BK206:BK207"/>
    <mergeCell ref="BL206:BL207"/>
    <mergeCell ref="BA206:BA207"/>
    <mergeCell ref="BB206:BB207"/>
    <mergeCell ref="BC206:BC207"/>
    <mergeCell ref="BD206:BD207"/>
    <mergeCell ref="BG206:BG207"/>
    <mergeCell ref="BH206:BH207"/>
    <mergeCell ref="BE206:BE207"/>
    <mergeCell ref="BF206:BF207"/>
    <mergeCell ref="AY206:AY207"/>
    <mergeCell ref="AZ206:AZ207"/>
    <mergeCell ref="BM206:BM207"/>
    <mergeCell ref="BN206:BN207"/>
    <mergeCell ref="BI206:BI207"/>
    <mergeCell ref="BJ206:BJ207"/>
    <mergeCell ref="AI206:AI207"/>
    <mergeCell ref="AJ206:AJ207"/>
    <mergeCell ref="AS206:AS207"/>
    <mergeCell ref="AT206:AT207"/>
    <mergeCell ref="AU206:AU207"/>
    <mergeCell ref="AV206:AV207"/>
    <mergeCell ref="AO206:AO207"/>
    <mergeCell ref="AP206:AP207"/>
    <mergeCell ref="AQ206:AQ207"/>
    <mergeCell ref="AR206:AR207"/>
    <mergeCell ref="W206:W207"/>
    <mergeCell ref="X206:X207"/>
    <mergeCell ref="Y206:Y207"/>
    <mergeCell ref="Z206:Z207"/>
    <mergeCell ref="AG206:AG207"/>
    <mergeCell ref="AH206:AH207"/>
    <mergeCell ref="U206:U207"/>
    <mergeCell ref="V206:V207"/>
    <mergeCell ref="AM206:AM207"/>
    <mergeCell ref="AN206:AN207"/>
    <mergeCell ref="AC206:AC207"/>
    <mergeCell ref="AD206:AD207"/>
    <mergeCell ref="AE206:AE207"/>
    <mergeCell ref="AF206:AF207"/>
    <mergeCell ref="AK206:AK207"/>
    <mergeCell ref="AL206:AL207"/>
    <mergeCell ref="I206:I207"/>
    <mergeCell ref="J206:J207"/>
    <mergeCell ref="K206:K207"/>
    <mergeCell ref="L206:L207"/>
    <mergeCell ref="AA206:AA207"/>
    <mergeCell ref="AB206:AB207"/>
    <mergeCell ref="O206:O207"/>
    <mergeCell ref="P206:P207"/>
    <mergeCell ref="S206:S207"/>
    <mergeCell ref="T206:T207"/>
    <mergeCell ref="BJ204:BJ205"/>
    <mergeCell ref="BK204:BK205"/>
    <mergeCell ref="M206:M207"/>
    <mergeCell ref="N206:N207"/>
    <mergeCell ref="B206:B207"/>
    <mergeCell ref="C206:C207"/>
    <mergeCell ref="D206:D207"/>
    <mergeCell ref="F206:F207"/>
    <mergeCell ref="G206:G207"/>
    <mergeCell ref="H206:H207"/>
    <mergeCell ref="AX204:AX205"/>
    <mergeCell ref="AY204:AY205"/>
    <mergeCell ref="AZ204:AZ205"/>
    <mergeCell ref="BA204:BA205"/>
    <mergeCell ref="BH204:BH205"/>
    <mergeCell ref="BI204:BI205"/>
    <mergeCell ref="AV204:AV205"/>
    <mergeCell ref="AW204:AW205"/>
    <mergeCell ref="BN204:BN205"/>
    <mergeCell ref="BO204:BO205"/>
    <mergeCell ref="BD204:BD205"/>
    <mergeCell ref="BE204:BE205"/>
    <mergeCell ref="BF204:BF205"/>
    <mergeCell ref="BG204:BG205"/>
    <mergeCell ref="BL204:BL205"/>
    <mergeCell ref="BM204:BM205"/>
    <mergeCell ref="AL204:AL205"/>
    <mergeCell ref="AM204:AM205"/>
    <mergeCell ref="AN204:AN205"/>
    <mergeCell ref="AO204:AO205"/>
    <mergeCell ref="BB204:BB205"/>
    <mergeCell ref="BC204:BC205"/>
    <mergeCell ref="AR204:AR205"/>
    <mergeCell ref="AS204:AS205"/>
    <mergeCell ref="AT204:AT205"/>
    <mergeCell ref="AU204:AU205"/>
    <mergeCell ref="Z204:Z205"/>
    <mergeCell ref="AA204:AA205"/>
    <mergeCell ref="AP204:AP205"/>
    <mergeCell ref="AQ204:AQ205"/>
    <mergeCell ref="AF204:AF205"/>
    <mergeCell ref="AG204:AG205"/>
    <mergeCell ref="AH204:AH205"/>
    <mergeCell ref="AI204:AI205"/>
    <mergeCell ref="AJ204:AJ205"/>
    <mergeCell ref="AK204:AK205"/>
    <mergeCell ref="L204:L205"/>
    <mergeCell ref="M204:M205"/>
    <mergeCell ref="N204:N205"/>
    <mergeCell ref="O204:O205"/>
    <mergeCell ref="P204:P205"/>
    <mergeCell ref="S204:S205"/>
    <mergeCell ref="AD204:AD205"/>
    <mergeCell ref="AE204:AE205"/>
    <mergeCell ref="T204:T205"/>
    <mergeCell ref="U204:U205"/>
    <mergeCell ref="V204:V205"/>
    <mergeCell ref="W204:W205"/>
    <mergeCell ref="AB204:AB205"/>
    <mergeCell ref="AC204:AC205"/>
    <mergeCell ref="X204:X205"/>
    <mergeCell ref="Y204:Y205"/>
    <mergeCell ref="BO202:BO203"/>
    <mergeCell ref="B204:B205"/>
    <mergeCell ref="C204:C205"/>
    <mergeCell ref="D204:D205"/>
    <mergeCell ref="F204:F205"/>
    <mergeCell ref="G204:G205"/>
    <mergeCell ref="H204:H205"/>
    <mergeCell ref="I204:I205"/>
    <mergeCell ref="J204:J205"/>
    <mergeCell ref="K204:K205"/>
    <mergeCell ref="BC202:BC203"/>
    <mergeCell ref="BD202:BD203"/>
    <mergeCell ref="BE202:BE203"/>
    <mergeCell ref="BF202:BF203"/>
    <mergeCell ref="BG202:BG203"/>
    <mergeCell ref="BH202:BH203"/>
    <mergeCell ref="BM202:BM203"/>
    <mergeCell ref="BN202:BN203"/>
    <mergeCell ref="BA202:BA203"/>
    <mergeCell ref="BB202:BB203"/>
    <mergeCell ref="AY202:AY203"/>
    <mergeCell ref="AZ202:AZ203"/>
    <mergeCell ref="BK202:BK203"/>
    <mergeCell ref="BL202:BL203"/>
    <mergeCell ref="BI202:BI203"/>
    <mergeCell ref="BJ202:BJ203"/>
    <mergeCell ref="AW202:AW203"/>
    <mergeCell ref="AX202:AX203"/>
    <mergeCell ref="AQ202:AQ203"/>
    <mergeCell ref="AR202:AR203"/>
    <mergeCell ref="AS202:AS203"/>
    <mergeCell ref="AT202:AT203"/>
    <mergeCell ref="AI202:AI203"/>
    <mergeCell ref="AJ202:AJ203"/>
    <mergeCell ref="AK202:AK203"/>
    <mergeCell ref="AL202:AL203"/>
    <mergeCell ref="AU202:AU203"/>
    <mergeCell ref="AV202:AV203"/>
    <mergeCell ref="AG202:AG203"/>
    <mergeCell ref="AH202:AH203"/>
    <mergeCell ref="AM202:AM203"/>
    <mergeCell ref="AN202:AN203"/>
    <mergeCell ref="Y202:Y203"/>
    <mergeCell ref="Z202:Z203"/>
    <mergeCell ref="AA202:AA203"/>
    <mergeCell ref="AB202:AB203"/>
    <mergeCell ref="AC202:AC203"/>
    <mergeCell ref="AD202:AD203"/>
    <mergeCell ref="BN200:BN201"/>
    <mergeCell ref="BO200:BO201"/>
    <mergeCell ref="BH200:BH201"/>
    <mergeCell ref="BI200:BI201"/>
    <mergeCell ref="BJ200:BJ201"/>
    <mergeCell ref="BK200:BK201"/>
    <mergeCell ref="BL200:BL201"/>
    <mergeCell ref="BM200:BM201"/>
    <mergeCell ref="B202:B203"/>
    <mergeCell ref="C202:C203"/>
    <mergeCell ref="D202:D203"/>
    <mergeCell ref="F202:F203"/>
    <mergeCell ref="W202:W203"/>
    <mergeCell ref="X202:X203"/>
    <mergeCell ref="S202:S203"/>
    <mergeCell ref="T202:T203"/>
    <mergeCell ref="U202:U203"/>
    <mergeCell ref="V202:V203"/>
    <mergeCell ref="BB200:BB201"/>
    <mergeCell ref="BC200:BC201"/>
    <mergeCell ref="BD200:BD201"/>
    <mergeCell ref="BE200:BE201"/>
    <mergeCell ref="O202:O203"/>
    <mergeCell ref="P202:P203"/>
    <mergeCell ref="AO202:AO203"/>
    <mergeCell ref="AP202:AP203"/>
    <mergeCell ref="AE202:AE203"/>
    <mergeCell ref="AF202:AF203"/>
    <mergeCell ref="AZ200:AZ201"/>
    <mergeCell ref="BA200:BA201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AP200:AP201"/>
    <mergeCell ref="AQ200:AQ201"/>
    <mergeCell ref="AR200:AR201"/>
    <mergeCell ref="AS200:AS201"/>
    <mergeCell ref="BF200:BF201"/>
    <mergeCell ref="BG200:BG201"/>
    <mergeCell ref="AV200:AV201"/>
    <mergeCell ref="AW200:AW201"/>
    <mergeCell ref="AX200:AX201"/>
    <mergeCell ref="AY200:AY201"/>
    <mergeCell ref="AD200:AD201"/>
    <mergeCell ref="AE200:AE201"/>
    <mergeCell ref="AT200:AT201"/>
    <mergeCell ref="AU200:AU201"/>
    <mergeCell ref="AJ200:AJ201"/>
    <mergeCell ref="AK200:AK201"/>
    <mergeCell ref="AL200:AL201"/>
    <mergeCell ref="AM200:AM201"/>
    <mergeCell ref="AN200:AN201"/>
    <mergeCell ref="AO200:AO201"/>
    <mergeCell ref="AF200:AF201"/>
    <mergeCell ref="AG200:AG201"/>
    <mergeCell ref="P200:P201"/>
    <mergeCell ref="S200:S201"/>
    <mergeCell ref="T200:T201"/>
    <mergeCell ref="U200:U201"/>
    <mergeCell ref="V200:V201"/>
    <mergeCell ref="W200:W201"/>
    <mergeCell ref="AB200:AB201"/>
    <mergeCell ref="AC200:AC201"/>
    <mergeCell ref="J200:J201"/>
    <mergeCell ref="K200:K201"/>
    <mergeCell ref="L200:L201"/>
    <mergeCell ref="M200:M201"/>
    <mergeCell ref="AH200:AH201"/>
    <mergeCell ref="AI200:AI201"/>
    <mergeCell ref="X200:X201"/>
    <mergeCell ref="Y200:Y201"/>
    <mergeCell ref="Z200:Z201"/>
    <mergeCell ref="AA200:AA201"/>
    <mergeCell ref="N200:N201"/>
    <mergeCell ref="O200:O201"/>
    <mergeCell ref="BO198:BO199"/>
    <mergeCell ref="B200:B201"/>
    <mergeCell ref="C200:C201"/>
    <mergeCell ref="D200:D201"/>
    <mergeCell ref="F200:F201"/>
    <mergeCell ref="G200:G201"/>
    <mergeCell ref="H200:H201"/>
    <mergeCell ref="I200:I201"/>
    <mergeCell ref="AW198:AW199"/>
    <mergeCell ref="AX198:AX199"/>
    <mergeCell ref="BK198:BK199"/>
    <mergeCell ref="BL198:BL199"/>
    <mergeCell ref="BA198:BA199"/>
    <mergeCell ref="BB198:BB199"/>
    <mergeCell ref="BC198:BC199"/>
    <mergeCell ref="BD198:BD199"/>
    <mergeCell ref="BG198:BG199"/>
    <mergeCell ref="BH198:BH199"/>
    <mergeCell ref="BE198:BE199"/>
    <mergeCell ref="BF198:BF199"/>
    <mergeCell ref="AY198:AY199"/>
    <mergeCell ref="AZ198:AZ199"/>
    <mergeCell ref="BM198:BM199"/>
    <mergeCell ref="BN198:BN199"/>
    <mergeCell ref="BI198:BI199"/>
    <mergeCell ref="BJ198:BJ199"/>
    <mergeCell ref="AI198:AI199"/>
    <mergeCell ref="AJ198:AJ199"/>
    <mergeCell ref="AS198:AS199"/>
    <mergeCell ref="AT198:AT199"/>
    <mergeCell ref="AU198:AU199"/>
    <mergeCell ref="AV198:AV199"/>
    <mergeCell ref="AO198:AO199"/>
    <mergeCell ref="AP198:AP199"/>
    <mergeCell ref="AQ198:AQ199"/>
    <mergeCell ref="AR198:AR199"/>
    <mergeCell ref="W198:W199"/>
    <mergeCell ref="X198:X199"/>
    <mergeCell ref="Y198:Y199"/>
    <mergeCell ref="Z198:Z199"/>
    <mergeCell ref="AG198:AG199"/>
    <mergeCell ref="AH198:AH199"/>
    <mergeCell ref="U198:U199"/>
    <mergeCell ref="V198:V199"/>
    <mergeCell ref="AM198:AM199"/>
    <mergeCell ref="AN198:AN199"/>
    <mergeCell ref="AC198:AC199"/>
    <mergeCell ref="AD198:AD199"/>
    <mergeCell ref="AE198:AE199"/>
    <mergeCell ref="AF198:AF199"/>
    <mergeCell ref="AK198:AK199"/>
    <mergeCell ref="AL198:AL199"/>
    <mergeCell ref="I198:I199"/>
    <mergeCell ref="J198:J199"/>
    <mergeCell ref="K198:K199"/>
    <mergeCell ref="L198:L199"/>
    <mergeCell ref="AA198:AA199"/>
    <mergeCell ref="AB198:AB199"/>
    <mergeCell ref="O198:O199"/>
    <mergeCell ref="P198:P199"/>
    <mergeCell ref="S198:S199"/>
    <mergeCell ref="T198:T199"/>
    <mergeCell ref="BJ196:BJ197"/>
    <mergeCell ref="BK196:BK197"/>
    <mergeCell ref="M198:M199"/>
    <mergeCell ref="N198:N199"/>
    <mergeCell ref="B198:B199"/>
    <mergeCell ref="C198:C199"/>
    <mergeCell ref="D198:D199"/>
    <mergeCell ref="F198:F199"/>
    <mergeCell ref="G198:G199"/>
    <mergeCell ref="H198:H199"/>
    <mergeCell ref="AX196:AX197"/>
    <mergeCell ref="AY196:AY197"/>
    <mergeCell ref="AZ196:AZ197"/>
    <mergeCell ref="BA196:BA197"/>
    <mergeCell ref="BH196:BH197"/>
    <mergeCell ref="BI196:BI197"/>
    <mergeCell ref="AV196:AV197"/>
    <mergeCell ref="AW196:AW197"/>
    <mergeCell ref="BN196:BN197"/>
    <mergeCell ref="BO196:BO197"/>
    <mergeCell ref="BD196:BD197"/>
    <mergeCell ref="BE196:BE197"/>
    <mergeCell ref="BF196:BF197"/>
    <mergeCell ref="BG196:BG197"/>
    <mergeCell ref="BL196:BL197"/>
    <mergeCell ref="BM196:BM197"/>
    <mergeCell ref="AL196:AL197"/>
    <mergeCell ref="AM196:AM197"/>
    <mergeCell ref="AN196:AN197"/>
    <mergeCell ref="AO196:AO197"/>
    <mergeCell ref="BB196:BB197"/>
    <mergeCell ref="BC196:BC197"/>
    <mergeCell ref="AR196:AR197"/>
    <mergeCell ref="AS196:AS197"/>
    <mergeCell ref="AT196:AT197"/>
    <mergeCell ref="AU196:AU197"/>
    <mergeCell ref="Z196:Z197"/>
    <mergeCell ref="AA196:AA197"/>
    <mergeCell ref="AP196:AP197"/>
    <mergeCell ref="AQ196:AQ197"/>
    <mergeCell ref="AF196:AF197"/>
    <mergeCell ref="AG196:AG197"/>
    <mergeCell ref="AH196:AH197"/>
    <mergeCell ref="AI196:AI197"/>
    <mergeCell ref="AJ196:AJ197"/>
    <mergeCell ref="AK196:AK197"/>
    <mergeCell ref="L196:L197"/>
    <mergeCell ref="M196:M197"/>
    <mergeCell ref="N196:N197"/>
    <mergeCell ref="O196:O197"/>
    <mergeCell ref="P196:P197"/>
    <mergeCell ref="S196:S197"/>
    <mergeCell ref="AD196:AD197"/>
    <mergeCell ref="AE196:AE197"/>
    <mergeCell ref="T196:T197"/>
    <mergeCell ref="U196:U197"/>
    <mergeCell ref="V196:V197"/>
    <mergeCell ref="W196:W197"/>
    <mergeCell ref="AB196:AB197"/>
    <mergeCell ref="AC196:AC197"/>
    <mergeCell ref="X196:X197"/>
    <mergeCell ref="Y196:Y197"/>
    <mergeCell ref="BO194:BO195"/>
    <mergeCell ref="B196:B197"/>
    <mergeCell ref="C196:C197"/>
    <mergeCell ref="D196:D197"/>
    <mergeCell ref="F196:F197"/>
    <mergeCell ref="G196:G197"/>
    <mergeCell ref="H196:H197"/>
    <mergeCell ref="I196:I197"/>
    <mergeCell ref="J196:J197"/>
    <mergeCell ref="K196:K197"/>
    <mergeCell ref="BC194:BC195"/>
    <mergeCell ref="BD194:BD195"/>
    <mergeCell ref="BE194:BE195"/>
    <mergeCell ref="BF194:BF195"/>
    <mergeCell ref="BG194:BG195"/>
    <mergeCell ref="BH194:BH195"/>
    <mergeCell ref="BM194:BM195"/>
    <mergeCell ref="BN194:BN195"/>
    <mergeCell ref="BA194:BA195"/>
    <mergeCell ref="BB194:BB195"/>
    <mergeCell ref="AY194:AY195"/>
    <mergeCell ref="AZ194:AZ195"/>
    <mergeCell ref="BK194:BK195"/>
    <mergeCell ref="BL194:BL195"/>
    <mergeCell ref="BI194:BI195"/>
    <mergeCell ref="BJ194:BJ195"/>
    <mergeCell ref="AW194:AW195"/>
    <mergeCell ref="AX194:AX195"/>
    <mergeCell ref="AQ194:AQ195"/>
    <mergeCell ref="AR194:AR195"/>
    <mergeCell ref="AS194:AS195"/>
    <mergeCell ref="AT194:AT195"/>
    <mergeCell ref="AI194:AI195"/>
    <mergeCell ref="AJ194:AJ195"/>
    <mergeCell ref="AK194:AK195"/>
    <mergeCell ref="AL194:AL195"/>
    <mergeCell ref="AU194:AU195"/>
    <mergeCell ref="AV194:AV195"/>
    <mergeCell ref="AG194:AG195"/>
    <mergeCell ref="AH194:AH195"/>
    <mergeCell ref="AM194:AM195"/>
    <mergeCell ref="AN194:AN195"/>
    <mergeCell ref="Y194:Y195"/>
    <mergeCell ref="Z194:Z195"/>
    <mergeCell ref="AA194:AA195"/>
    <mergeCell ref="AB194:AB195"/>
    <mergeCell ref="AC194:AC195"/>
    <mergeCell ref="AD194:AD195"/>
    <mergeCell ref="BN192:BN193"/>
    <mergeCell ref="BO192:BO193"/>
    <mergeCell ref="BH192:BH193"/>
    <mergeCell ref="BI192:BI193"/>
    <mergeCell ref="BJ192:BJ193"/>
    <mergeCell ref="BK192:BK193"/>
    <mergeCell ref="BL192:BL193"/>
    <mergeCell ref="BM192:BM193"/>
    <mergeCell ref="B194:B195"/>
    <mergeCell ref="C194:C195"/>
    <mergeCell ref="D194:D195"/>
    <mergeCell ref="F194:F195"/>
    <mergeCell ref="W194:W195"/>
    <mergeCell ref="X194:X195"/>
    <mergeCell ref="S194:S195"/>
    <mergeCell ref="T194:T195"/>
    <mergeCell ref="U194:U195"/>
    <mergeCell ref="V194:V195"/>
    <mergeCell ref="BB192:BB193"/>
    <mergeCell ref="BC192:BC193"/>
    <mergeCell ref="BD192:BD193"/>
    <mergeCell ref="BE192:BE193"/>
    <mergeCell ref="O194:O195"/>
    <mergeCell ref="P194:P195"/>
    <mergeCell ref="AO194:AO195"/>
    <mergeCell ref="AP194:AP195"/>
    <mergeCell ref="AE194:AE195"/>
    <mergeCell ref="AF194:AF195"/>
    <mergeCell ref="AZ192:AZ193"/>
    <mergeCell ref="BA192:BA193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AP192:AP193"/>
    <mergeCell ref="AQ192:AQ193"/>
    <mergeCell ref="AR192:AR193"/>
    <mergeCell ref="AS192:AS193"/>
    <mergeCell ref="BF192:BF193"/>
    <mergeCell ref="BG192:BG193"/>
    <mergeCell ref="AV192:AV193"/>
    <mergeCell ref="AW192:AW193"/>
    <mergeCell ref="AX192:AX193"/>
    <mergeCell ref="AY192:AY193"/>
    <mergeCell ref="AD192:AD193"/>
    <mergeCell ref="AE192:AE193"/>
    <mergeCell ref="AT192:AT193"/>
    <mergeCell ref="AU192:AU193"/>
    <mergeCell ref="AJ192:AJ193"/>
    <mergeCell ref="AK192:AK193"/>
    <mergeCell ref="AL192:AL193"/>
    <mergeCell ref="AM192:AM193"/>
    <mergeCell ref="AN192:AN193"/>
    <mergeCell ref="AO192:AO193"/>
    <mergeCell ref="P192:P193"/>
    <mergeCell ref="S192:S193"/>
    <mergeCell ref="T192:T193"/>
    <mergeCell ref="U192:U193"/>
    <mergeCell ref="AB192:AB193"/>
    <mergeCell ref="AC192:AC193"/>
    <mergeCell ref="N192:N193"/>
    <mergeCell ref="O192:O193"/>
    <mergeCell ref="AH192:AH193"/>
    <mergeCell ref="AI192:AI193"/>
    <mergeCell ref="X192:X193"/>
    <mergeCell ref="Y192:Y193"/>
    <mergeCell ref="Z192:Z193"/>
    <mergeCell ref="AA192:AA193"/>
    <mergeCell ref="AF192:AF193"/>
    <mergeCell ref="AG192:AG193"/>
    <mergeCell ref="EC190:EC191"/>
    <mergeCell ref="ED190:ED191"/>
    <mergeCell ref="H192:H193"/>
    <mergeCell ref="I192:I193"/>
    <mergeCell ref="V192:V193"/>
    <mergeCell ref="W192:W193"/>
    <mergeCell ref="J192:J193"/>
    <mergeCell ref="K192:K193"/>
    <mergeCell ref="L192:L193"/>
    <mergeCell ref="M192:M193"/>
    <mergeCell ref="EA190:EA191"/>
    <mergeCell ref="EB190:EB191"/>
    <mergeCell ref="DQ190:DQ191"/>
    <mergeCell ref="DR190:DR191"/>
    <mergeCell ref="DY190:DY191"/>
    <mergeCell ref="DZ190:DZ191"/>
    <mergeCell ref="DS190:DS191"/>
    <mergeCell ref="DT190:DT191"/>
    <mergeCell ref="DU190:DU191"/>
    <mergeCell ref="DV190:DV191"/>
    <mergeCell ref="EE190:EE191"/>
    <mergeCell ref="B192:B193"/>
    <mergeCell ref="C192:C193"/>
    <mergeCell ref="D192:D193"/>
    <mergeCell ref="F192:F193"/>
    <mergeCell ref="G192:G193"/>
    <mergeCell ref="DW190:DW191"/>
    <mergeCell ref="DX190:DX191"/>
    <mergeCell ref="DI190:DI191"/>
    <mergeCell ref="DJ190:DJ191"/>
    <mergeCell ref="DK190:DK191"/>
    <mergeCell ref="DL190:DL191"/>
    <mergeCell ref="DM190:DM191"/>
    <mergeCell ref="DN190:DN191"/>
    <mergeCell ref="DO190:DO191"/>
    <mergeCell ref="DP190:DP191"/>
    <mergeCell ref="DE190:DE191"/>
    <mergeCell ref="DF190:DF191"/>
    <mergeCell ref="DG190:DG191"/>
    <mergeCell ref="DH190:DH191"/>
    <mergeCell ref="CY190:CY191"/>
    <mergeCell ref="CZ190:CZ191"/>
    <mergeCell ref="DA190:DA191"/>
    <mergeCell ref="DB190:DB191"/>
    <mergeCell ref="CO190:CO191"/>
    <mergeCell ref="CP190:CP191"/>
    <mergeCell ref="DC190:DC191"/>
    <mergeCell ref="DD190:DD191"/>
    <mergeCell ref="CS190:CS191"/>
    <mergeCell ref="CT190:CT191"/>
    <mergeCell ref="CU190:CU191"/>
    <mergeCell ref="CV190:CV191"/>
    <mergeCell ref="CW190:CW191"/>
    <mergeCell ref="CX190:CX191"/>
    <mergeCell ref="CQ190:CQ191"/>
    <mergeCell ref="CR190:CR191"/>
    <mergeCell ref="CG190:CG191"/>
    <mergeCell ref="CH190:CH191"/>
    <mergeCell ref="CI190:CI191"/>
    <mergeCell ref="CJ190:CJ191"/>
    <mergeCell ref="CK190:CK191"/>
    <mergeCell ref="CL190:CL191"/>
    <mergeCell ref="CM190:CM191"/>
    <mergeCell ref="CN190:CN191"/>
    <mergeCell ref="CC190:CC191"/>
    <mergeCell ref="CD190:CD191"/>
    <mergeCell ref="BQ190:BQ191"/>
    <mergeCell ref="BR190:BR191"/>
    <mergeCell ref="BY190:BY191"/>
    <mergeCell ref="BZ190:BZ191"/>
    <mergeCell ref="CA190:CA191"/>
    <mergeCell ref="CB190:CB191"/>
    <mergeCell ref="BS190:BS191"/>
    <mergeCell ref="BT190:BT191"/>
    <mergeCell ref="BK190:BK191"/>
    <mergeCell ref="BL190:BL191"/>
    <mergeCell ref="BM190:BM191"/>
    <mergeCell ref="BN190:BN191"/>
    <mergeCell ref="CE190:CE191"/>
    <mergeCell ref="CF190:CF191"/>
    <mergeCell ref="BU190:BU191"/>
    <mergeCell ref="BV190:BV191"/>
    <mergeCell ref="BW190:BW191"/>
    <mergeCell ref="BX190:BX191"/>
    <mergeCell ref="BO190:BO191"/>
    <mergeCell ref="BP190:BP191"/>
    <mergeCell ref="BA190:BA191"/>
    <mergeCell ref="BB190:BB191"/>
    <mergeCell ref="BC190:BC191"/>
    <mergeCell ref="BD190:BD191"/>
    <mergeCell ref="BE190:BE191"/>
    <mergeCell ref="BF190:BF191"/>
    <mergeCell ref="BI190:BI191"/>
    <mergeCell ref="BJ190:BJ191"/>
    <mergeCell ref="AP190:AP191"/>
    <mergeCell ref="AQ190:AQ191"/>
    <mergeCell ref="AR190:AR191"/>
    <mergeCell ref="AS190:AS191"/>
    <mergeCell ref="BG190:BG191"/>
    <mergeCell ref="BH190:BH191"/>
    <mergeCell ref="AW190:AW191"/>
    <mergeCell ref="AX190:AX191"/>
    <mergeCell ref="AY190:AY191"/>
    <mergeCell ref="AZ190:AZ191"/>
    <mergeCell ref="AD190:AD191"/>
    <mergeCell ref="AE190:AE191"/>
    <mergeCell ref="AF190:AF191"/>
    <mergeCell ref="AG190:AG191"/>
    <mergeCell ref="AV190:AV191"/>
    <mergeCell ref="AK190:AK191"/>
    <mergeCell ref="AL190:AL191"/>
    <mergeCell ref="AM190:AM191"/>
    <mergeCell ref="AN190:AN191"/>
    <mergeCell ref="AO190:AO191"/>
    <mergeCell ref="AH190:AH191"/>
    <mergeCell ref="AU190:AU191"/>
    <mergeCell ref="AT190:AT191"/>
    <mergeCell ref="T190:T191"/>
    <mergeCell ref="U190:U191"/>
    <mergeCell ref="V190:V191"/>
    <mergeCell ref="AI190:AI191"/>
    <mergeCell ref="AJ190:AJ191"/>
    <mergeCell ref="Y190:Y191"/>
    <mergeCell ref="Z190:Z191"/>
    <mergeCell ref="AC190:AC191"/>
    <mergeCell ref="J190:J191"/>
    <mergeCell ref="W190:W191"/>
    <mergeCell ref="X190:X191"/>
    <mergeCell ref="K190:K191"/>
    <mergeCell ref="L190:L191"/>
    <mergeCell ref="M190:M191"/>
    <mergeCell ref="N190:N191"/>
    <mergeCell ref="S190:S191"/>
    <mergeCell ref="P190:P191"/>
    <mergeCell ref="K179:O179"/>
    <mergeCell ref="J182:K182"/>
    <mergeCell ref="M182:N182"/>
    <mergeCell ref="AA190:AA191"/>
    <mergeCell ref="AB190:AB191"/>
    <mergeCell ref="B190:B191"/>
    <mergeCell ref="C190:C191"/>
    <mergeCell ref="D190:D191"/>
    <mergeCell ref="F190:F191"/>
    <mergeCell ref="O190:O191"/>
    <mergeCell ref="G190:G191"/>
    <mergeCell ref="H190:H191"/>
    <mergeCell ref="I190:I191"/>
    <mergeCell ref="BM174:BM175"/>
    <mergeCell ref="BB174:BB175"/>
    <mergeCell ref="BC174:BC175"/>
    <mergeCell ref="BD174:BD175"/>
    <mergeCell ref="AV174:AV175"/>
    <mergeCell ref="AW174:AW175"/>
    <mergeCell ref="AX174:AX175"/>
    <mergeCell ref="BO174:BO175"/>
    <mergeCell ref="B176:K176"/>
    <mergeCell ref="M176:P176"/>
    <mergeCell ref="BI174:BI175"/>
    <mergeCell ref="BJ174:BJ175"/>
    <mergeCell ref="BK174:BK175"/>
    <mergeCell ref="BL174:BL175"/>
    <mergeCell ref="BH174:BH175"/>
    <mergeCell ref="BA174:BA175"/>
    <mergeCell ref="AZ174:AZ175"/>
    <mergeCell ref="B180:F180"/>
    <mergeCell ref="E177:G177"/>
    <mergeCell ref="J177:K177"/>
    <mergeCell ref="E178:F178"/>
    <mergeCell ref="E179:I179"/>
    <mergeCell ref="BN174:BN175"/>
    <mergeCell ref="BE174:BE175"/>
    <mergeCell ref="BG174:BG175"/>
    <mergeCell ref="AL174:AL175"/>
    <mergeCell ref="AM174:AM175"/>
    <mergeCell ref="BF174:BF175"/>
    <mergeCell ref="AP174:AP175"/>
    <mergeCell ref="AQ174:AQ175"/>
    <mergeCell ref="AR174:AR175"/>
    <mergeCell ref="AS174:AS175"/>
    <mergeCell ref="AT174:AT175"/>
    <mergeCell ref="AU174:AU175"/>
    <mergeCell ref="AN174:AN175"/>
    <mergeCell ref="AO174:AO175"/>
    <mergeCell ref="AY174:AY175"/>
    <mergeCell ref="X174:X175"/>
    <mergeCell ref="Y174:Y175"/>
    <mergeCell ref="AH174:AH175"/>
    <mergeCell ref="AI174:AI175"/>
    <mergeCell ref="AJ174:AJ175"/>
    <mergeCell ref="AK174:AK175"/>
    <mergeCell ref="AD174:AD175"/>
    <mergeCell ref="AE174:AE175"/>
    <mergeCell ref="AF174:AF175"/>
    <mergeCell ref="AG174:AG175"/>
    <mergeCell ref="J174:J175"/>
    <mergeCell ref="K174:K175"/>
    <mergeCell ref="L174:L175"/>
    <mergeCell ref="M174:M175"/>
    <mergeCell ref="N174:N175"/>
    <mergeCell ref="O174:O175"/>
    <mergeCell ref="AB174:AB175"/>
    <mergeCell ref="AC174:AC175"/>
    <mergeCell ref="P174:P175"/>
    <mergeCell ref="S174:S175"/>
    <mergeCell ref="T174:T175"/>
    <mergeCell ref="U174:U175"/>
    <mergeCell ref="Z174:Z175"/>
    <mergeCell ref="AA174:AA175"/>
    <mergeCell ref="V174:V175"/>
    <mergeCell ref="W174:W175"/>
    <mergeCell ref="BM172:BM173"/>
    <mergeCell ref="BN172:BN173"/>
    <mergeCell ref="BI172:BI173"/>
    <mergeCell ref="BJ172:BJ173"/>
    <mergeCell ref="BK172:BK173"/>
    <mergeCell ref="BL172:BL173"/>
    <mergeCell ref="BA172:BA173"/>
    <mergeCell ref="BB172:BB173"/>
    <mergeCell ref="BO172:BO173"/>
    <mergeCell ref="B174:B175"/>
    <mergeCell ref="C174:C175"/>
    <mergeCell ref="D174:D175"/>
    <mergeCell ref="F174:F175"/>
    <mergeCell ref="G174:G175"/>
    <mergeCell ref="H174:H175"/>
    <mergeCell ref="I174:I175"/>
    <mergeCell ref="BG172:BG173"/>
    <mergeCell ref="BH172:BH173"/>
    <mergeCell ref="AW172:AW173"/>
    <mergeCell ref="AX172:AX173"/>
    <mergeCell ref="BC172:BC173"/>
    <mergeCell ref="BD172:BD173"/>
    <mergeCell ref="BE172:BE173"/>
    <mergeCell ref="BF172:BF173"/>
    <mergeCell ref="AY172:AY173"/>
    <mergeCell ref="AZ172:AZ173"/>
    <mergeCell ref="AS172:AS173"/>
    <mergeCell ref="AT172:AT173"/>
    <mergeCell ref="AU172:AU173"/>
    <mergeCell ref="AV172:AV173"/>
    <mergeCell ref="AO172:AO173"/>
    <mergeCell ref="AP172:AP173"/>
    <mergeCell ref="AQ172:AQ173"/>
    <mergeCell ref="AR172:AR173"/>
    <mergeCell ref="W172:W173"/>
    <mergeCell ref="X172:X173"/>
    <mergeCell ref="Y172:Y173"/>
    <mergeCell ref="Z172:Z173"/>
    <mergeCell ref="AG172:AG173"/>
    <mergeCell ref="AH172:AH173"/>
    <mergeCell ref="AM172:AM173"/>
    <mergeCell ref="AN172:AN173"/>
    <mergeCell ref="AC172:AC173"/>
    <mergeCell ref="AD172:AD173"/>
    <mergeCell ref="AE172:AE173"/>
    <mergeCell ref="AF172:AF173"/>
    <mergeCell ref="AK172:AK173"/>
    <mergeCell ref="AL172:AL173"/>
    <mergeCell ref="AI172:AI173"/>
    <mergeCell ref="AJ172:AJ173"/>
    <mergeCell ref="K172:K173"/>
    <mergeCell ref="L172:L173"/>
    <mergeCell ref="AA172:AA173"/>
    <mergeCell ref="AB172:AB173"/>
    <mergeCell ref="O172:O173"/>
    <mergeCell ref="P172:P173"/>
    <mergeCell ref="S172:S173"/>
    <mergeCell ref="T172:T173"/>
    <mergeCell ref="U172:U173"/>
    <mergeCell ref="V172:V173"/>
    <mergeCell ref="BK170:BK171"/>
    <mergeCell ref="M172:M173"/>
    <mergeCell ref="B172:B173"/>
    <mergeCell ref="C172:C173"/>
    <mergeCell ref="D172:D173"/>
    <mergeCell ref="F172:F173"/>
    <mergeCell ref="G172:G173"/>
    <mergeCell ref="H172:H173"/>
    <mergeCell ref="I172:I173"/>
    <mergeCell ref="J172:J173"/>
    <mergeCell ref="AY170:AY171"/>
    <mergeCell ref="AZ170:AZ171"/>
    <mergeCell ref="BA170:BA171"/>
    <mergeCell ref="BH170:BH171"/>
    <mergeCell ref="BI170:BI171"/>
    <mergeCell ref="BJ170:BJ171"/>
    <mergeCell ref="AW170:AW171"/>
    <mergeCell ref="BN170:BN171"/>
    <mergeCell ref="BO170:BO171"/>
    <mergeCell ref="BD170:BD171"/>
    <mergeCell ref="BE170:BE171"/>
    <mergeCell ref="BF170:BF171"/>
    <mergeCell ref="BG170:BG171"/>
    <mergeCell ref="BL170:BL171"/>
    <mergeCell ref="BM170:BM171"/>
    <mergeCell ref="AX170:AX171"/>
    <mergeCell ref="AM170:AM171"/>
    <mergeCell ref="AN170:AN171"/>
    <mergeCell ref="AO170:AO171"/>
    <mergeCell ref="BB170:BB171"/>
    <mergeCell ref="BC170:BC171"/>
    <mergeCell ref="AR170:AR171"/>
    <mergeCell ref="AS170:AS171"/>
    <mergeCell ref="AT170:AT171"/>
    <mergeCell ref="AU170:AU171"/>
    <mergeCell ref="AV170:AV171"/>
    <mergeCell ref="AA170:AA171"/>
    <mergeCell ref="AP170:AP171"/>
    <mergeCell ref="AQ170:AQ171"/>
    <mergeCell ref="AF170:AF171"/>
    <mergeCell ref="AG170:AG171"/>
    <mergeCell ref="AH170:AH171"/>
    <mergeCell ref="AI170:AI171"/>
    <mergeCell ref="AJ170:AJ171"/>
    <mergeCell ref="AK170:AK171"/>
    <mergeCell ref="AL170:AL171"/>
    <mergeCell ref="L170:L171"/>
    <mergeCell ref="M170:M171"/>
    <mergeCell ref="O170:O171"/>
    <mergeCell ref="P170:P171"/>
    <mergeCell ref="S170:S171"/>
    <mergeCell ref="Z170:Z171"/>
    <mergeCell ref="AD170:AD171"/>
    <mergeCell ref="AE170:AE171"/>
    <mergeCell ref="T170:T171"/>
    <mergeCell ref="U170:U171"/>
    <mergeCell ref="V170:V171"/>
    <mergeCell ref="W170:W171"/>
    <mergeCell ref="AB170:AB171"/>
    <mergeCell ref="AC170:AC171"/>
    <mergeCell ref="X170:X171"/>
    <mergeCell ref="Y170:Y171"/>
    <mergeCell ref="BO168:BO169"/>
    <mergeCell ref="B170:B171"/>
    <mergeCell ref="C170:C171"/>
    <mergeCell ref="D170:D171"/>
    <mergeCell ref="F170:F171"/>
    <mergeCell ref="G170:G171"/>
    <mergeCell ref="H170:H171"/>
    <mergeCell ref="I170:I171"/>
    <mergeCell ref="J170:J171"/>
    <mergeCell ref="K170:K171"/>
    <mergeCell ref="BC168:BC169"/>
    <mergeCell ref="BD168:BD169"/>
    <mergeCell ref="BE168:BE169"/>
    <mergeCell ref="BF168:BF169"/>
    <mergeCell ref="BG168:BG169"/>
    <mergeCell ref="BH168:BH169"/>
    <mergeCell ref="BM168:BM169"/>
    <mergeCell ref="BN168:BN169"/>
    <mergeCell ref="BA168:BA169"/>
    <mergeCell ref="BB168:BB169"/>
    <mergeCell ref="AY168:AY169"/>
    <mergeCell ref="AZ168:AZ169"/>
    <mergeCell ref="BK168:BK169"/>
    <mergeCell ref="BL168:BL169"/>
    <mergeCell ref="BI168:BI169"/>
    <mergeCell ref="BJ168:BJ169"/>
    <mergeCell ref="AK168:AK169"/>
    <mergeCell ref="AL168:AL169"/>
    <mergeCell ref="AU168:AU169"/>
    <mergeCell ref="AV168:AV169"/>
    <mergeCell ref="AW168:AW169"/>
    <mergeCell ref="AX168:AX169"/>
    <mergeCell ref="AQ168:AQ169"/>
    <mergeCell ref="AR168:AR169"/>
    <mergeCell ref="AS168:AS169"/>
    <mergeCell ref="AT168:AT169"/>
    <mergeCell ref="AM168:AM169"/>
    <mergeCell ref="AN168:AN169"/>
    <mergeCell ref="Y168:Y169"/>
    <mergeCell ref="Z168:Z169"/>
    <mergeCell ref="AA168:AA169"/>
    <mergeCell ref="AB168:AB169"/>
    <mergeCell ref="AC168:AC169"/>
    <mergeCell ref="AD168:AD169"/>
    <mergeCell ref="AI168:AI169"/>
    <mergeCell ref="AJ168:AJ169"/>
    <mergeCell ref="BN166:BN167"/>
    <mergeCell ref="BO166:BO167"/>
    <mergeCell ref="BH166:BH167"/>
    <mergeCell ref="BI166:BI167"/>
    <mergeCell ref="BJ166:BJ167"/>
    <mergeCell ref="BK166:BK167"/>
    <mergeCell ref="BL166:BL167"/>
    <mergeCell ref="BM166:BM167"/>
    <mergeCell ref="B168:B169"/>
    <mergeCell ref="C168:C169"/>
    <mergeCell ref="D168:D169"/>
    <mergeCell ref="F168:F169"/>
    <mergeCell ref="W168:W169"/>
    <mergeCell ref="X168:X169"/>
    <mergeCell ref="S168:S169"/>
    <mergeCell ref="T168:T169"/>
    <mergeCell ref="U168:U169"/>
    <mergeCell ref="V168:V169"/>
    <mergeCell ref="BB166:BB167"/>
    <mergeCell ref="BC166:BC167"/>
    <mergeCell ref="BD166:BD167"/>
    <mergeCell ref="BE166:BE167"/>
    <mergeCell ref="O168:O169"/>
    <mergeCell ref="P168:P169"/>
    <mergeCell ref="AO168:AO169"/>
    <mergeCell ref="AP168:AP169"/>
    <mergeCell ref="AE168:AE169"/>
    <mergeCell ref="AF168:AF169"/>
    <mergeCell ref="BA166:BA167"/>
    <mergeCell ref="G168:G169"/>
    <mergeCell ref="H168:H169"/>
    <mergeCell ref="I168:I169"/>
    <mergeCell ref="J168:J169"/>
    <mergeCell ref="K168:K169"/>
    <mergeCell ref="L168:L169"/>
    <mergeCell ref="M168:M169"/>
    <mergeCell ref="AG168:AG169"/>
    <mergeCell ref="AH168:AH169"/>
    <mergeCell ref="AQ166:AQ167"/>
    <mergeCell ref="AR166:AR167"/>
    <mergeCell ref="AS166:AS167"/>
    <mergeCell ref="BF166:BF167"/>
    <mergeCell ref="BG166:BG167"/>
    <mergeCell ref="AV166:AV167"/>
    <mergeCell ref="AW166:AW167"/>
    <mergeCell ref="AX166:AX167"/>
    <mergeCell ref="AY166:AY167"/>
    <mergeCell ref="AZ166:AZ167"/>
    <mergeCell ref="AE166:AE167"/>
    <mergeCell ref="AT166:AT167"/>
    <mergeCell ref="AU166:AU167"/>
    <mergeCell ref="AJ166:AJ167"/>
    <mergeCell ref="AK166:AK167"/>
    <mergeCell ref="AL166:AL167"/>
    <mergeCell ref="AM166:AM167"/>
    <mergeCell ref="AN166:AN167"/>
    <mergeCell ref="AO166:AO167"/>
    <mergeCell ref="AP166:AP167"/>
    <mergeCell ref="AG166:AG167"/>
    <mergeCell ref="P166:P167"/>
    <mergeCell ref="S166:S167"/>
    <mergeCell ref="T166:T167"/>
    <mergeCell ref="U166:U167"/>
    <mergeCell ref="V166:V167"/>
    <mergeCell ref="W166:W167"/>
    <mergeCell ref="AB166:AB167"/>
    <mergeCell ref="AC166:AC167"/>
    <mergeCell ref="AD166:AD167"/>
    <mergeCell ref="K166:K167"/>
    <mergeCell ref="L166:L167"/>
    <mergeCell ref="M166:M167"/>
    <mergeCell ref="AH166:AH167"/>
    <mergeCell ref="AI166:AI167"/>
    <mergeCell ref="X166:X167"/>
    <mergeCell ref="Y166:Y167"/>
    <mergeCell ref="Z166:Z167"/>
    <mergeCell ref="AA166:AA167"/>
    <mergeCell ref="AF166:AF167"/>
    <mergeCell ref="O166:O167"/>
    <mergeCell ref="BO164:BO165"/>
    <mergeCell ref="B166:B167"/>
    <mergeCell ref="C166:C167"/>
    <mergeCell ref="D166:D167"/>
    <mergeCell ref="F166:F167"/>
    <mergeCell ref="G166:G167"/>
    <mergeCell ref="H166:H167"/>
    <mergeCell ref="I166:I167"/>
    <mergeCell ref="J166:J167"/>
    <mergeCell ref="AW164:AW165"/>
    <mergeCell ref="AX164:AX165"/>
    <mergeCell ref="BK164:BK165"/>
    <mergeCell ref="BL164:BL165"/>
    <mergeCell ref="BA164:BA165"/>
    <mergeCell ref="BB164:BB165"/>
    <mergeCell ref="BC164:BC165"/>
    <mergeCell ref="BD164:BD165"/>
    <mergeCell ref="BG164:BG165"/>
    <mergeCell ref="BH164:BH165"/>
    <mergeCell ref="BE164:BE165"/>
    <mergeCell ref="BF164:BF165"/>
    <mergeCell ref="AY164:AY165"/>
    <mergeCell ref="AZ164:AZ165"/>
    <mergeCell ref="BM164:BM165"/>
    <mergeCell ref="BN164:BN165"/>
    <mergeCell ref="BI164:BI165"/>
    <mergeCell ref="BJ164:BJ165"/>
    <mergeCell ref="AS164:AS165"/>
    <mergeCell ref="AT164:AT165"/>
    <mergeCell ref="AU164:AU165"/>
    <mergeCell ref="AV164:AV165"/>
    <mergeCell ref="AO164:AO165"/>
    <mergeCell ref="AP164:AP165"/>
    <mergeCell ref="AQ164:AQ165"/>
    <mergeCell ref="AR164:AR165"/>
    <mergeCell ref="W164:W165"/>
    <mergeCell ref="X164:X165"/>
    <mergeCell ref="Y164:Y165"/>
    <mergeCell ref="Z164:Z165"/>
    <mergeCell ref="AG164:AG165"/>
    <mergeCell ref="AH164:AH165"/>
    <mergeCell ref="AM164:AM165"/>
    <mergeCell ref="AN164:AN165"/>
    <mergeCell ref="AC164:AC165"/>
    <mergeCell ref="AD164:AD165"/>
    <mergeCell ref="AE164:AE165"/>
    <mergeCell ref="AF164:AF165"/>
    <mergeCell ref="AK164:AK165"/>
    <mergeCell ref="AL164:AL165"/>
    <mergeCell ref="AI164:AI165"/>
    <mergeCell ref="AJ164:AJ165"/>
    <mergeCell ref="K164:K165"/>
    <mergeCell ref="L164:L165"/>
    <mergeCell ref="AA164:AA165"/>
    <mergeCell ref="AB164:AB165"/>
    <mergeCell ref="O164:O165"/>
    <mergeCell ref="P164:P165"/>
    <mergeCell ref="S164:S165"/>
    <mergeCell ref="T164:T165"/>
    <mergeCell ref="U164:U165"/>
    <mergeCell ref="V164:V165"/>
    <mergeCell ref="BK162:BK163"/>
    <mergeCell ref="M164:M165"/>
    <mergeCell ref="B164:B165"/>
    <mergeCell ref="C164:C165"/>
    <mergeCell ref="D164:D165"/>
    <mergeCell ref="F164:F165"/>
    <mergeCell ref="G164:G165"/>
    <mergeCell ref="H164:H165"/>
    <mergeCell ref="I164:I165"/>
    <mergeCell ref="J164:J165"/>
    <mergeCell ref="AY162:AY163"/>
    <mergeCell ref="AZ162:AZ163"/>
    <mergeCell ref="BA162:BA163"/>
    <mergeCell ref="BH162:BH163"/>
    <mergeCell ref="BI162:BI163"/>
    <mergeCell ref="BJ162:BJ163"/>
    <mergeCell ref="AW162:AW163"/>
    <mergeCell ref="BN162:BN163"/>
    <mergeCell ref="BO162:BO163"/>
    <mergeCell ref="BD162:BD163"/>
    <mergeCell ref="BE162:BE163"/>
    <mergeCell ref="BF162:BF163"/>
    <mergeCell ref="BG162:BG163"/>
    <mergeCell ref="BL162:BL163"/>
    <mergeCell ref="BM162:BM163"/>
    <mergeCell ref="AX162:AX163"/>
    <mergeCell ref="AM162:AM163"/>
    <mergeCell ref="AN162:AN163"/>
    <mergeCell ref="AO162:AO163"/>
    <mergeCell ref="BB162:BB163"/>
    <mergeCell ref="BC162:BC163"/>
    <mergeCell ref="AR162:AR163"/>
    <mergeCell ref="AS162:AS163"/>
    <mergeCell ref="AT162:AT163"/>
    <mergeCell ref="AU162:AU163"/>
    <mergeCell ref="AV162:AV163"/>
    <mergeCell ref="AA162:AA163"/>
    <mergeCell ref="AP162:AP163"/>
    <mergeCell ref="AQ162:AQ163"/>
    <mergeCell ref="AF162:AF163"/>
    <mergeCell ref="AG162:AG163"/>
    <mergeCell ref="AH162:AH163"/>
    <mergeCell ref="AI162:AI163"/>
    <mergeCell ref="AJ162:AJ163"/>
    <mergeCell ref="AK162:AK163"/>
    <mergeCell ref="AL162:AL163"/>
    <mergeCell ref="L162:L163"/>
    <mergeCell ref="M162:M163"/>
    <mergeCell ref="O162:O163"/>
    <mergeCell ref="P162:P163"/>
    <mergeCell ref="S162:S163"/>
    <mergeCell ref="Z162:Z163"/>
    <mergeCell ref="AD162:AD163"/>
    <mergeCell ref="AE162:AE163"/>
    <mergeCell ref="T162:T163"/>
    <mergeCell ref="U162:U163"/>
    <mergeCell ref="V162:V163"/>
    <mergeCell ref="W162:W163"/>
    <mergeCell ref="AB162:AB163"/>
    <mergeCell ref="AC162:AC163"/>
    <mergeCell ref="X162:X163"/>
    <mergeCell ref="Y162:Y163"/>
    <mergeCell ref="BO160:BO161"/>
    <mergeCell ref="B162:B163"/>
    <mergeCell ref="C162:C163"/>
    <mergeCell ref="D162:D163"/>
    <mergeCell ref="F162:F163"/>
    <mergeCell ref="G162:G163"/>
    <mergeCell ref="H162:H163"/>
    <mergeCell ref="I162:I163"/>
    <mergeCell ref="J162:J163"/>
    <mergeCell ref="K162:K163"/>
    <mergeCell ref="BC160:BC161"/>
    <mergeCell ref="BD160:BD161"/>
    <mergeCell ref="BE160:BE161"/>
    <mergeCell ref="BF160:BF161"/>
    <mergeCell ref="BG160:BG161"/>
    <mergeCell ref="BH160:BH161"/>
    <mergeCell ref="BM160:BM161"/>
    <mergeCell ref="BN160:BN161"/>
    <mergeCell ref="BA160:BA161"/>
    <mergeCell ref="BB160:BB161"/>
    <mergeCell ref="AY160:AY161"/>
    <mergeCell ref="AZ160:AZ161"/>
    <mergeCell ref="BK160:BK161"/>
    <mergeCell ref="BL160:BL161"/>
    <mergeCell ref="BI160:BI161"/>
    <mergeCell ref="BJ160:BJ161"/>
    <mergeCell ref="AK160:AK161"/>
    <mergeCell ref="AL160:AL161"/>
    <mergeCell ref="AU160:AU161"/>
    <mergeCell ref="AV160:AV161"/>
    <mergeCell ref="AW160:AW161"/>
    <mergeCell ref="AX160:AX161"/>
    <mergeCell ref="AQ160:AQ161"/>
    <mergeCell ref="AR160:AR161"/>
    <mergeCell ref="AS160:AS161"/>
    <mergeCell ref="AT160:AT161"/>
    <mergeCell ref="AM160:AM161"/>
    <mergeCell ref="AN160:AN161"/>
    <mergeCell ref="Y160:Y161"/>
    <mergeCell ref="Z160:Z161"/>
    <mergeCell ref="AA160:AA161"/>
    <mergeCell ref="AB160:AB161"/>
    <mergeCell ref="AC160:AC161"/>
    <mergeCell ref="AD160:AD161"/>
    <mergeCell ref="AI160:AI161"/>
    <mergeCell ref="AJ160:AJ161"/>
    <mergeCell ref="BN158:BN159"/>
    <mergeCell ref="BO158:BO159"/>
    <mergeCell ref="BH158:BH159"/>
    <mergeCell ref="BI158:BI159"/>
    <mergeCell ref="BJ158:BJ159"/>
    <mergeCell ref="BK158:BK159"/>
    <mergeCell ref="BL158:BL159"/>
    <mergeCell ref="BM158:BM159"/>
    <mergeCell ref="B160:B161"/>
    <mergeCell ref="C160:C161"/>
    <mergeCell ref="D160:D161"/>
    <mergeCell ref="F160:F161"/>
    <mergeCell ref="W160:W161"/>
    <mergeCell ref="X160:X161"/>
    <mergeCell ref="S160:S161"/>
    <mergeCell ref="T160:T161"/>
    <mergeCell ref="U160:U161"/>
    <mergeCell ref="V160:V161"/>
    <mergeCell ref="BB158:BB159"/>
    <mergeCell ref="BC158:BC159"/>
    <mergeCell ref="BD158:BD159"/>
    <mergeCell ref="BE158:BE159"/>
    <mergeCell ref="O160:O161"/>
    <mergeCell ref="P160:P161"/>
    <mergeCell ref="AO160:AO161"/>
    <mergeCell ref="AP160:AP161"/>
    <mergeCell ref="AE160:AE161"/>
    <mergeCell ref="AF160:AF161"/>
    <mergeCell ref="BA158:BA159"/>
    <mergeCell ref="G160:G161"/>
    <mergeCell ref="H160:H161"/>
    <mergeCell ref="I160:I161"/>
    <mergeCell ref="J160:J161"/>
    <mergeCell ref="K160:K161"/>
    <mergeCell ref="L160:L161"/>
    <mergeCell ref="M160:M161"/>
    <mergeCell ref="AG160:AG161"/>
    <mergeCell ref="AH160:AH161"/>
    <mergeCell ref="AQ158:AQ159"/>
    <mergeCell ref="AR158:AR159"/>
    <mergeCell ref="AS158:AS159"/>
    <mergeCell ref="BF158:BF159"/>
    <mergeCell ref="BG158:BG159"/>
    <mergeCell ref="AV158:AV159"/>
    <mergeCell ref="AW158:AW159"/>
    <mergeCell ref="AX158:AX159"/>
    <mergeCell ref="AY158:AY159"/>
    <mergeCell ref="AZ158:AZ159"/>
    <mergeCell ref="AE158:AE159"/>
    <mergeCell ref="AT158:AT159"/>
    <mergeCell ref="AU158:AU159"/>
    <mergeCell ref="AJ158:AJ159"/>
    <mergeCell ref="AK158:AK159"/>
    <mergeCell ref="AL158:AL159"/>
    <mergeCell ref="AM158:AM159"/>
    <mergeCell ref="AN158:AN159"/>
    <mergeCell ref="AO158:AO159"/>
    <mergeCell ref="AP158:AP159"/>
    <mergeCell ref="AG158:AG159"/>
    <mergeCell ref="P158:P159"/>
    <mergeCell ref="S158:S159"/>
    <mergeCell ref="T158:T159"/>
    <mergeCell ref="U158:U159"/>
    <mergeCell ref="V158:V159"/>
    <mergeCell ref="W158:W159"/>
    <mergeCell ref="AB158:AB159"/>
    <mergeCell ref="AC158:AC159"/>
    <mergeCell ref="AD158:AD159"/>
    <mergeCell ref="K158:K159"/>
    <mergeCell ref="L158:L159"/>
    <mergeCell ref="M158:M159"/>
    <mergeCell ref="AH158:AH159"/>
    <mergeCell ref="AI158:AI159"/>
    <mergeCell ref="X158:X159"/>
    <mergeCell ref="Y158:Y159"/>
    <mergeCell ref="Z158:Z159"/>
    <mergeCell ref="AA158:AA159"/>
    <mergeCell ref="AF158:AF159"/>
    <mergeCell ref="O158:O159"/>
    <mergeCell ref="BO156:BO157"/>
    <mergeCell ref="B158:B159"/>
    <mergeCell ref="C158:C159"/>
    <mergeCell ref="D158:D159"/>
    <mergeCell ref="F158:F159"/>
    <mergeCell ref="G158:G159"/>
    <mergeCell ref="H158:H159"/>
    <mergeCell ref="I158:I159"/>
    <mergeCell ref="J158:J159"/>
    <mergeCell ref="AW156:AW157"/>
    <mergeCell ref="AX156:AX157"/>
    <mergeCell ref="BK156:BK157"/>
    <mergeCell ref="BL156:BL157"/>
    <mergeCell ref="BA156:BA157"/>
    <mergeCell ref="BB156:BB157"/>
    <mergeCell ref="BC156:BC157"/>
    <mergeCell ref="BD156:BD157"/>
    <mergeCell ref="BG156:BG157"/>
    <mergeCell ref="BH156:BH157"/>
    <mergeCell ref="BE156:BE157"/>
    <mergeCell ref="BF156:BF157"/>
    <mergeCell ref="AY156:AY157"/>
    <mergeCell ref="AZ156:AZ157"/>
    <mergeCell ref="BM156:BM157"/>
    <mergeCell ref="BN156:BN157"/>
    <mergeCell ref="BI156:BI157"/>
    <mergeCell ref="BJ156:BJ157"/>
    <mergeCell ref="AS156:AS157"/>
    <mergeCell ref="AT156:AT157"/>
    <mergeCell ref="AU156:AU157"/>
    <mergeCell ref="AV156:AV157"/>
    <mergeCell ref="AO156:AO157"/>
    <mergeCell ref="AP156:AP157"/>
    <mergeCell ref="AQ156:AQ157"/>
    <mergeCell ref="AR156:AR157"/>
    <mergeCell ref="W156:W157"/>
    <mergeCell ref="X156:X157"/>
    <mergeCell ref="Y156:Y157"/>
    <mergeCell ref="Z156:Z157"/>
    <mergeCell ref="AG156:AG157"/>
    <mergeCell ref="AH156:AH157"/>
    <mergeCell ref="AM156:AM157"/>
    <mergeCell ref="AN156:AN157"/>
    <mergeCell ref="AC156:AC157"/>
    <mergeCell ref="AD156:AD157"/>
    <mergeCell ref="AE156:AE157"/>
    <mergeCell ref="AF156:AF157"/>
    <mergeCell ref="AK156:AK157"/>
    <mergeCell ref="AL156:AL157"/>
    <mergeCell ref="AI156:AI157"/>
    <mergeCell ref="AJ156:AJ157"/>
    <mergeCell ref="K156:K157"/>
    <mergeCell ref="L156:L157"/>
    <mergeCell ref="AA156:AA157"/>
    <mergeCell ref="AB156:AB157"/>
    <mergeCell ref="O156:O157"/>
    <mergeCell ref="P156:P157"/>
    <mergeCell ref="S156:S157"/>
    <mergeCell ref="T156:T157"/>
    <mergeCell ref="U156:U157"/>
    <mergeCell ref="V156:V157"/>
    <mergeCell ref="BK154:BK155"/>
    <mergeCell ref="M156:M157"/>
    <mergeCell ref="B156:B157"/>
    <mergeCell ref="C156:C157"/>
    <mergeCell ref="D156:D157"/>
    <mergeCell ref="F156:F157"/>
    <mergeCell ref="G156:G157"/>
    <mergeCell ref="H156:H157"/>
    <mergeCell ref="I156:I157"/>
    <mergeCell ref="J156:J157"/>
    <mergeCell ref="AY154:AY155"/>
    <mergeCell ref="AZ154:AZ155"/>
    <mergeCell ref="BA154:BA155"/>
    <mergeCell ref="BH154:BH155"/>
    <mergeCell ref="BI154:BI155"/>
    <mergeCell ref="BJ154:BJ155"/>
    <mergeCell ref="AW154:AW155"/>
    <mergeCell ref="BN154:BN155"/>
    <mergeCell ref="BO154:BO155"/>
    <mergeCell ref="BD154:BD155"/>
    <mergeCell ref="BE154:BE155"/>
    <mergeCell ref="BF154:BF155"/>
    <mergeCell ref="BG154:BG155"/>
    <mergeCell ref="BL154:BL155"/>
    <mergeCell ref="BM154:BM155"/>
    <mergeCell ref="AX154:AX155"/>
    <mergeCell ref="AM154:AM155"/>
    <mergeCell ref="AN154:AN155"/>
    <mergeCell ref="AO154:AO155"/>
    <mergeCell ref="BB154:BB155"/>
    <mergeCell ref="BC154:BC155"/>
    <mergeCell ref="AR154:AR155"/>
    <mergeCell ref="AS154:AS155"/>
    <mergeCell ref="AT154:AT155"/>
    <mergeCell ref="AU154:AU155"/>
    <mergeCell ref="AV154:AV155"/>
    <mergeCell ref="AA154:AA155"/>
    <mergeCell ref="AP154:AP155"/>
    <mergeCell ref="AQ154:AQ155"/>
    <mergeCell ref="AF154:AF155"/>
    <mergeCell ref="AG154:AG155"/>
    <mergeCell ref="AH154:AH155"/>
    <mergeCell ref="AI154:AI155"/>
    <mergeCell ref="AJ154:AJ155"/>
    <mergeCell ref="AK154:AK155"/>
    <mergeCell ref="AL154:AL155"/>
    <mergeCell ref="L154:L155"/>
    <mergeCell ref="M154:M155"/>
    <mergeCell ref="O154:O155"/>
    <mergeCell ref="P154:P155"/>
    <mergeCell ref="S154:S155"/>
    <mergeCell ref="Z154:Z155"/>
    <mergeCell ref="N154:N155"/>
    <mergeCell ref="AD154:AD155"/>
    <mergeCell ref="AE154:AE155"/>
    <mergeCell ref="T154:T155"/>
    <mergeCell ref="U154:U155"/>
    <mergeCell ref="V154:V155"/>
    <mergeCell ref="W154:W155"/>
    <mergeCell ref="AB154:AB155"/>
    <mergeCell ref="AC154:AC155"/>
    <mergeCell ref="X154:X155"/>
    <mergeCell ref="Y154:Y155"/>
    <mergeCell ref="BO152:BO153"/>
    <mergeCell ref="B154:B155"/>
    <mergeCell ref="C154:C155"/>
    <mergeCell ref="D154:D155"/>
    <mergeCell ref="F154:F155"/>
    <mergeCell ref="G154:G155"/>
    <mergeCell ref="H154:H155"/>
    <mergeCell ref="I154:I155"/>
    <mergeCell ref="J154:J155"/>
    <mergeCell ref="K154:K155"/>
    <mergeCell ref="BC152:BC153"/>
    <mergeCell ref="BD152:BD153"/>
    <mergeCell ref="BE152:BE153"/>
    <mergeCell ref="BF152:BF153"/>
    <mergeCell ref="BG152:BG153"/>
    <mergeCell ref="BH152:BH153"/>
    <mergeCell ref="BM152:BM153"/>
    <mergeCell ref="BN152:BN153"/>
    <mergeCell ref="BA152:BA153"/>
    <mergeCell ref="BB152:BB153"/>
    <mergeCell ref="AY152:AY153"/>
    <mergeCell ref="AZ152:AZ153"/>
    <mergeCell ref="BK152:BK153"/>
    <mergeCell ref="BL152:BL153"/>
    <mergeCell ref="BI152:BI153"/>
    <mergeCell ref="BJ152:BJ153"/>
    <mergeCell ref="AK152:AK153"/>
    <mergeCell ref="AL152:AL153"/>
    <mergeCell ref="AU152:AU153"/>
    <mergeCell ref="AV152:AV153"/>
    <mergeCell ref="AW152:AW153"/>
    <mergeCell ref="AX152:AX153"/>
    <mergeCell ref="AQ152:AQ153"/>
    <mergeCell ref="AR152:AR153"/>
    <mergeCell ref="AS152:AS153"/>
    <mergeCell ref="AT152:AT153"/>
    <mergeCell ref="AM152:AM153"/>
    <mergeCell ref="AN152:AN153"/>
    <mergeCell ref="Y152:Y153"/>
    <mergeCell ref="Z152:Z153"/>
    <mergeCell ref="AA152:AA153"/>
    <mergeCell ref="AB152:AB153"/>
    <mergeCell ref="AC152:AC153"/>
    <mergeCell ref="AD152:AD153"/>
    <mergeCell ref="AI152:AI153"/>
    <mergeCell ref="AJ152:AJ153"/>
    <mergeCell ref="BN150:BN151"/>
    <mergeCell ref="BO150:BO151"/>
    <mergeCell ref="BH150:BH151"/>
    <mergeCell ref="BI150:BI151"/>
    <mergeCell ref="BJ150:BJ151"/>
    <mergeCell ref="BK150:BK151"/>
    <mergeCell ref="BL150:BL151"/>
    <mergeCell ref="BM150:BM151"/>
    <mergeCell ref="B152:B153"/>
    <mergeCell ref="C152:C153"/>
    <mergeCell ref="D152:D153"/>
    <mergeCell ref="F152:F153"/>
    <mergeCell ref="W152:W153"/>
    <mergeCell ref="X152:X153"/>
    <mergeCell ref="S152:S153"/>
    <mergeCell ref="T152:T153"/>
    <mergeCell ref="U152:U153"/>
    <mergeCell ref="V152:V153"/>
    <mergeCell ref="BB150:BB151"/>
    <mergeCell ref="BC150:BC151"/>
    <mergeCell ref="BD150:BD151"/>
    <mergeCell ref="BE150:BE151"/>
    <mergeCell ref="O152:O153"/>
    <mergeCell ref="P152:P153"/>
    <mergeCell ref="AO152:AO153"/>
    <mergeCell ref="AP152:AP153"/>
    <mergeCell ref="AE152:AE153"/>
    <mergeCell ref="AF152:AF153"/>
    <mergeCell ref="BA150:BA151"/>
    <mergeCell ref="G152:G153"/>
    <mergeCell ref="H152:H153"/>
    <mergeCell ref="I152:I153"/>
    <mergeCell ref="J152:J153"/>
    <mergeCell ref="K152:K153"/>
    <mergeCell ref="L152:L153"/>
    <mergeCell ref="M152:M153"/>
    <mergeCell ref="AG152:AG153"/>
    <mergeCell ref="AH152:AH153"/>
    <mergeCell ref="AQ150:AQ151"/>
    <mergeCell ref="AR150:AR151"/>
    <mergeCell ref="AS150:AS151"/>
    <mergeCell ref="BF150:BF151"/>
    <mergeCell ref="BG150:BG151"/>
    <mergeCell ref="AV150:AV151"/>
    <mergeCell ref="AW150:AW151"/>
    <mergeCell ref="AX150:AX151"/>
    <mergeCell ref="AY150:AY151"/>
    <mergeCell ref="AZ150:AZ151"/>
    <mergeCell ref="AE150:AE151"/>
    <mergeCell ref="AT150:AT151"/>
    <mergeCell ref="AU150:AU151"/>
    <mergeCell ref="AJ150:AJ151"/>
    <mergeCell ref="AK150:AK151"/>
    <mergeCell ref="AL150:AL151"/>
    <mergeCell ref="AM150:AM151"/>
    <mergeCell ref="AN150:AN151"/>
    <mergeCell ref="AO150:AO151"/>
    <mergeCell ref="AP150:AP151"/>
    <mergeCell ref="AG150:AG151"/>
    <mergeCell ref="P150:P151"/>
    <mergeCell ref="S150:S151"/>
    <mergeCell ref="T150:T151"/>
    <mergeCell ref="U150:U151"/>
    <mergeCell ref="V150:V151"/>
    <mergeCell ref="W150:W151"/>
    <mergeCell ref="AB150:AB151"/>
    <mergeCell ref="AC150:AC151"/>
    <mergeCell ref="AD150:AD151"/>
    <mergeCell ref="K150:K151"/>
    <mergeCell ref="L150:L151"/>
    <mergeCell ref="M150:M151"/>
    <mergeCell ref="AH150:AH151"/>
    <mergeCell ref="AI150:AI151"/>
    <mergeCell ref="X150:X151"/>
    <mergeCell ref="Y150:Y151"/>
    <mergeCell ref="Z150:Z151"/>
    <mergeCell ref="AA150:AA151"/>
    <mergeCell ref="AF150:AF151"/>
    <mergeCell ref="O150:O151"/>
    <mergeCell ref="BO148:BO149"/>
    <mergeCell ref="B150:B151"/>
    <mergeCell ref="C150:C151"/>
    <mergeCell ref="D150:D151"/>
    <mergeCell ref="F150:F151"/>
    <mergeCell ref="G150:G151"/>
    <mergeCell ref="H150:H151"/>
    <mergeCell ref="I150:I151"/>
    <mergeCell ref="J150:J151"/>
    <mergeCell ref="AW148:AW149"/>
    <mergeCell ref="AX148:AX149"/>
    <mergeCell ref="BK148:BK149"/>
    <mergeCell ref="BL148:BL149"/>
    <mergeCell ref="BA148:BA149"/>
    <mergeCell ref="BB148:BB149"/>
    <mergeCell ref="BC148:BC149"/>
    <mergeCell ref="BD148:BD149"/>
    <mergeCell ref="BG148:BG149"/>
    <mergeCell ref="BH148:BH149"/>
    <mergeCell ref="BE148:BE149"/>
    <mergeCell ref="BF148:BF149"/>
    <mergeCell ref="AY148:AY149"/>
    <mergeCell ref="AZ148:AZ149"/>
    <mergeCell ref="BM148:BM149"/>
    <mergeCell ref="BN148:BN149"/>
    <mergeCell ref="BI148:BI149"/>
    <mergeCell ref="BJ148:BJ149"/>
    <mergeCell ref="AS148:AS149"/>
    <mergeCell ref="AT148:AT149"/>
    <mergeCell ref="AU148:AU149"/>
    <mergeCell ref="AV148:AV149"/>
    <mergeCell ref="AO148:AO149"/>
    <mergeCell ref="AP148:AP149"/>
    <mergeCell ref="AQ148:AQ149"/>
    <mergeCell ref="AR148:AR149"/>
    <mergeCell ref="X148:X149"/>
    <mergeCell ref="Y148:Y149"/>
    <mergeCell ref="Z148:Z149"/>
    <mergeCell ref="AG148:AG149"/>
    <mergeCell ref="AH148:AH149"/>
    <mergeCell ref="AI148:AI149"/>
    <mergeCell ref="AM148:AM149"/>
    <mergeCell ref="AN148:AN149"/>
    <mergeCell ref="AC148:AC149"/>
    <mergeCell ref="AD148:AD149"/>
    <mergeCell ref="AE148:AE149"/>
    <mergeCell ref="AF148:AF149"/>
    <mergeCell ref="AK148:AK149"/>
    <mergeCell ref="AL148:AL149"/>
    <mergeCell ref="AJ148:AJ149"/>
    <mergeCell ref="L148:L149"/>
    <mergeCell ref="AA148:AA149"/>
    <mergeCell ref="AB148:AB149"/>
    <mergeCell ref="O148:O149"/>
    <mergeCell ref="P148:P149"/>
    <mergeCell ref="S148:S149"/>
    <mergeCell ref="T148:T149"/>
    <mergeCell ref="U148:U149"/>
    <mergeCell ref="V148:V149"/>
    <mergeCell ref="W148:W149"/>
    <mergeCell ref="M148:M149"/>
    <mergeCell ref="B148:B149"/>
    <mergeCell ref="C148:C149"/>
    <mergeCell ref="D148:D149"/>
    <mergeCell ref="F148:F149"/>
    <mergeCell ref="G148:G149"/>
    <mergeCell ref="H148:H149"/>
    <mergeCell ref="I148:I149"/>
    <mergeCell ref="J148:J149"/>
    <mergeCell ref="K148:K149"/>
    <mergeCell ref="DN146:DN147"/>
    <mergeCell ref="DO146:DO147"/>
    <mergeCell ref="DP146:DP147"/>
    <mergeCell ref="DQ146:DQ147"/>
    <mergeCell ref="DX146:DX147"/>
    <mergeCell ref="DY146:DY147"/>
    <mergeCell ref="ED146:ED147"/>
    <mergeCell ref="EE146:EE147"/>
    <mergeCell ref="DT146:DT147"/>
    <mergeCell ref="DU146:DU147"/>
    <mergeCell ref="DV146:DV147"/>
    <mergeCell ref="DW146:DW147"/>
    <mergeCell ref="EB146:EB147"/>
    <mergeCell ref="EC146:EC147"/>
    <mergeCell ref="DZ146:DZ147"/>
    <mergeCell ref="EA146:EA147"/>
    <mergeCell ref="DD146:DD147"/>
    <mergeCell ref="DE146:DE147"/>
    <mergeCell ref="DR146:DR147"/>
    <mergeCell ref="DS146:DS147"/>
    <mergeCell ref="DH146:DH147"/>
    <mergeCell ref="DI146:DI147"/>
    <mergeCell ref="DJ146:DJ147"/>
    <mergeCell ref="DK146:DK147"/>
    <mergeCell ref="DL146:DL147"/>
    <mergeCell ref="DM146:DM147"/>
    <mergeCell ref="DF146:DF147"/>
    <mergeCell ref="DG146:DG147"/>
    <mergeCell ref="CV146:CV147"/>
    <mergeCell ref="CW146:CW147"/>
    <mergeCell ref="CX146:CX147"/>
    <mergeCell ref="CY146:CY147"/>
    <mergeCell ref="CZ146:CZ147"/>
    <mergeCell ref="DA146:DA147"/>
    <mergeCell ref="DB146:DB147"/>
    <mergeCell ref="DC146:DC147"/>
    <mergeCell ref="CD146:CD147"/>
    <mergeCell ref="CE146:CE147"/>
    <mergeCell ref="CF146:CF147"/>
    <mergeCell ref="CG146:CG147"/>
    <mergeCell ref="CN146:CN147"/>
    <mergeCell ref="CO146:CO147"/>
    <mergeCell ref="CT146:CT147"/>
    <mergeCell ref="CU146:CU147"/>
    <mergeCell ref="CJ146:CJ147"/>
    <mergeCell ref="CK146:CK147"/>
    <mergeCell ref="CL146:CL147"/>
    <mergeCell ref="CM146:CM147"/>
    <mergeCell ref="CR146:CR147"/>
    <mergeCell ref="CS146:CS147"/>
    <mergeCell ref="CP146:CP147"/>
    <mergeCell ref="CQ146:CQ147"/>
    <mergeCell ref="BT146:BT147"/>
    <mergeCell ref="BU146:BU147"/>
    <mergeCell ref="CH146:CH147"/>
    <mergeCell ref="CI146:CI147"/>
    <mergeCell ref="BX146:BX147"/>
    <mergeCell ref="BY146:BY147"/>
    <mergeCell ref="BZ146:BZ147"/>
    <mergeCell ref="CA146:CA147"/>
    <mergeCell ref="CB146:CB147"/>
    <mergeCell ref="CC146:CC147"/>
    <mergeCell ref="BV146:BV147"/>
    <mergeCell ref="BW146:BW147"/>
    <mergeCell ref="BL146:BL147"/>
    <mergeCell ref="BM146:BM147"/>
    <mergeCell ref="BN146:BN147"/>
    <mergeCell ref="BO146:BO147"/>
    <mergeCell ref="BP146:BP147"/>
    <mergeCell ref="BQ146:BQ147"/>
    <mergeCell ref="BR146:BR147"/>
    <mergeCell ref="BS146:BS147"/>
    <mergeCell ref="BH146:BH147"/>
    <mergeCell ref="BI146:BI147"/>
    <mergeCell ref="AV146:AV147"/>
    <mergeCell ref="AW146:AW147"/>
    <mergeCell ref="BD146:BD147"/>
    <mergeCell ref="BE146:BE147"/>
    <mergeCell ref="BF146:BF147"/>
    <mergeCell ref="BG146:BG147"/>
    <mergeCell ref="AX146:AX147"/>
    <mergeCell ref="AY146:AY147"/>
    <mergeCell ref="AP146:AP147"/>
    <mergeCell ref="AQ146:AQ147"/>
    <mergeCell ref="AR146:AR147"/>
    <mergeCell ref="AS146:AS147"/>
    <mergeCell ref="BJ146:BJ147"/>
    <mergeCell ref="BK146:BK147"/>
    <mergeCell ref="AZ146:AZ147"/>
    <mergeCell ref="BA146:BA147"/>
    <mergeCell ref="BB146:BB147"/>
    <mergeCell ref="BC146:BC147"/>
    <mergeCell ref="AT146:AT147"/>
    <mergeCell ref="AU146:AU147"/>
    <mergeCell ref="AF146:AF147"/>
    <mergeCell ref="AG146:AG147"/>
    <mergeCell ref="AH146:AH147"/>
    <mergeCell ref="AI146:AI147"/>
    <mergeCell ref="AJ146:AJ147"/>
    <mergeCell ref="AK146:AK147"/>
    <mergeCell ref="AN146:AN147"/>
    <mergeCell ref="AO146:AO147"/>
    <mergeCell ref="T146:T147"/>
    <mergeCell ref="U146:U147"/>
    <mergeCell ref="V146:V147"/>
    <mergeCell ref="W146:W147"/>
    <mergeCell ref="AL146:AL147"/>
    <mergeCell ref="AM146:AM147"/>
    <mergeCell ref="AB146:AB147"/>
    <mergeCell ref="AC146:AC147"/>
    <mergeCell ref="AD146:AD147"/>
    <mergeCell ref="AE146:AE147"/>
    <mergeCell ref="H146:H147"/>
    <mergeCell ref="I146:I147"/>
    <mergeCell ref="J146:J147"/>
    <mergeCell ref="K146:K147"/>
    <mergeCell ref="L146:L147"/>
    <mergeCell ref="M146:M147"/>
    <mergeCell ref="B136:F136"/>
    <mergeCell ref="J138:K138"/>
    <mergeCell ref="M138:N138"/>
    <mergeCell ref="Z146:Z147"/>
    <mergeCell ref="AA146:AA147"/>
    <mergeCell ref="O146:O147"/>
    <mergeCell ref="P146:P147"/>
    <mergeCell ref="S146:S147"/>
    <mergeCell ref="X146:X147"/>
    <mergeCell ref="Y146:Y147"/>
    <mergeCell ref="E134:F134"/>
    <mergeCell ref="BI130:BI131"/>
    <mergeCell ref="BJ130:BJ131"/>
    <mergeCell ref="BE130:BE131"/>
    <mergeCell ref="B146:B147"/>
    <mergeCell ref="C146:C147"/>
    <mergeCell ref="D146:D147"/>
    <mergeCell ref="F146:F147"/>
    <mergeCell ref="E135:I135"/>
    <mergeCell ref="K135:O135"/>
    <mergeCell ref="BF130:BF131"/>
    <mergeCell ref="BK130:BK131"/>
    <mergeCell ref="BL130:BL131"/>
    <mergeCell ref="BM130:BM131"/>
    <mergeCell ref="G146:G147"/>
    <mergeCell ref="BO130:BO131"/>
    <mergeCell ref="B132:K132"/>
    <mergeCell ref="M132:P132"/>
    <mergeCell ref="E133:G133"/>
    <mergeCell ref="J133:K133"/>
    <mergeCell ref="BN130:BN131"/>
    <mergeCell ref="BG130:BG131"/>
    <mergeCell ref="BH130:BH131"/>
    <mergeCell ref="AW130:AW131"/>
    <mergeCell ref="AX130:AX131"/>
    <mergeCell ref="AY130:AY131"/>
    <mergeCell ref="AZ130:AZ131"/>
    <mergeCell ref="BA130:BA131"/>
    <mergeCell ref="BB130:BB131"/>
    <mergeCell ref="BC130:BC131"/>
    <mergeCell ref="BD130:BD131"/>
    <mergeCell ref="AO130:AO131"/>
    <mergeCell ref="AP130:AP131"/>
    <mergeCell ref="AQ130:AQ131"/>
    <mergeCell ref="AR130:AR131"/>
    <mergeCell ref="AS130:AS131"/>
    <mergeCell ref="AT130:AT131"/>
    <mergeCell ref="AU130:AU131"/>
    <mergeCell ref="AV130:AV131"/>
    <mergeCell ref="AC130:AC131"/>
    <mergeCell ref="AD130:AD131"/>
    <mergeCell ref="AK130:AK131"/>
    <mergeCell ref="AL130:AL131"/>
    <mergeCell ref="AM130:AM131"/>
    <mergeCell ref="AN130:AN131"/>
    <mergeCell ref="AE130:AE131"/>
    <mergeCell ref="AF130:AF131"/>
    <mergeCell ref="AG130:AG131"/>
    <mergeCell ref="AH130:AH131"/>
    <mergeCell ref="S130:S131"/>
    <mergeCell ref="T130:T131"/>
    <mergeCell ref="U130:U131"/>
    <mergeCell ref="V130:V131"/>
    <mergeCell ref="AI130:AI131"/>
    <mergeCell ref="AJ130:AJ131"/>
    <mergeCell ref="Y130:Y131"/>
    <mergeCell ref="Z130:Z131"/>
    <mergeCell ref="AA130:AA131"/>
    <mergeCell ref="AB130:AB131"/>
    <mergeCell ref="I130:I131"/>
    <mergeCell ref="J130:J131"/>
    <mergeCell ref="W130:W131"/>
    <mergeCell ref="X130:X131"/>
    <mergeCell ref="K130:K131"/>
    <mergeCell ref="L130:L131"/>
    <mergeCell ref="M130:M131"/>
    <mergeCell ref="N130:N131"/>
    <mergeCell ref="O130:O131"/>
    <mergeCell ref="P130:P131"/>
    <mergeCell ref="BH128:BH129"/>
    <mergeCell ref="BI128:BI129"/>
    <mergeCell ref="BN128:BN129"/>
    <mergeCell ref="BO128:BO129"/>
    <mergeCell ref="B130:B131"/>
    <mergeCell ref="C130:C131"/>
    <mergeCell ref="D130:D131"/>
    <mergeCell ref="F130:F131"/>
    <mergeCell ref="G130:G131"/>
    <mergeCell ref="H130:H131"/>
    <mergeCell ref="AV128:AV129"/>
    <mergeCell ref="AW128:AW129"/>
    <mergeCell ref="AX128:AX129"/>
    <mergeCell ref="AY128:AY129"/>
    <mergeCell ref="BF128:BF129"/>
    <mergeCell ref="BG128:BG129"/>
    <mergeCell ref="AT128:AT129"/>
    <mergeCell ref="AU128:AU129"/>
    <mergeCell ref="BL128:BL129"/>
    <mergeCell ref="BM128:BM129"/>
    <mergeCell ref="BB128:BB129"/>
    <mergeCell ref="BC128:BC129"/>
    <mergeCell ref="BD128:BD129"/>
    <mergeCell ref="BE128:BE129"/>
    <mergeCell ref="BJ128:BJ129"/>
    <mergeCell ref="BK128:BK129"/>
    <mergeCell ref="AJ128:AJ129"/>
    <mergeCell ref="AK128:AK129"/>
    <mergeCell ref="AL128:AL129"/>
    <mergeCell ref="AM128:AM129"/>
    <mergeCell ref="AZ128:AZ129"/>
    <mergeCell ref="BA128:BA129"/>
    <mergeCell ref="AP128:AP129"/>
    <mergeCell ref="AQ128:AQ129"/>
    <mergeCell ref="AR128:AR129"/>
    <mergeCell ref="AS128:AS129"/>
    <mergeCell ref="X128:X129"/>
    <mergeCell ref="Y128:Y129"/>
    <mergeCell ref="AN128:AN129"/>
    <mergeCell ref="AO128:AO129"/>
    <mergeCell ref="AD128:AD129"/>
    <mergeCell ref="AE128:AE129"/>
    <mergeCell ref="AF128:AF129"/>
    <mergeCell ref="AG128:AG129"/>
    <mergeCell ref="AH128:AH129"/>
    <mergeCell ref="AI128:AI129"/>
    <mergeCell ref="J128:J129"/>
    <mergeCell ref="K128:K129"/>
    <mergeCell ref="L128:L129"/>
    <mergeCell ref="M128:M129"/>
    <mergeCell ref="N128:N129"/>
    <mergeCell ref="O128:O129"/>
    <mergeCell ref="AB128:AB129"/>
    <mergeCell ref="AC128:AC129"/>
    <mergeCell ref="P128:P129"/>
    <mergeCell ref="S128:S129"/>
    <mergeCell ref="T128:T129"/>
    <mergeCell ref="U128:U129"/>
    <mergeCell ref="Z128:Z129"/>
    <mergeCell ref="AA128:AA129"/>
    <mergeCell ref="V128:V129"/>
    <mergeCell ref="W128:W129"/>
    <mergeCell ref="BM126:BM127"/>
    <mergeCell ref="BN126:BN127"/>
    <mergeCell ref="BI126:BI127"/>
    <mergeCell ref="BJ126:BJ127"/>
    <mergeCell ref="BK126:BK127"/>
    <mergeCell ref="BL126:BL127"/>
    <mergeCell ref="BA126:BA127"/>
    <mergeCell ref="BB126:BB127"/>
    <mergeCell ref="BO126:BO127"/>
    <mergeCell ref="B128:B129"/>
    <mergeCell ref="C128:C129"/>
    <mergeCell ref="D128:D129"/>
    <mergeCell ref="F128:F129"/>
    <mergeCell ref="G128:G129"/>
    <mergeCell ref="H128:H129"/>
    <mergeCell ref="I128:I129"/>
    <mergeCell ref="BG126:BG127"/>
    <mergeCell ref="BH126:BH127"/>
    <mergeCell ref="AW126:AW127"/>
    <mergeCell ref="AX126:AX127"/>
    <mergeCell ref="BC126:BC127"/>
    <mergeCell ref="BD126:BD127"/>
    <mergeCell ref="BE126:BE127"/>
    <mergeCell ref="BF126:BF127"/>
    <mergeCell ref="AY126:AY127"/>
    <mergeCell ref="AZ126:AZ127"/>
    <mergeCell ref="AJ126:AJ127"/>
    <mergeCell ref="AS126:AS127"/>
    <mergeCell ref="AT126:AT127"/>
    <mergeCell ref="AU126:AU127"/>
    <mergeCell ref="AV126:AV127"/>
    <mergeCell ref="AO126:AO127"/>
    <mergeCell ref="AP126:AP127"/>
    <mergeCell ref="AQ126:AQ127"/>
    <mergeCell ref="AR126:AR127"/>
    <mergeCell ref="X126:X127"/>
    <mergeCell ref="Y126:Y127"/>
    <mergeCell ref="Z126:Z127"/>
    <mergeCell ref="AG126:AG127"/>
    <mergeCell ref="AH126:AH127"/>
    <mergeCell ref="AI126:AI127"/>
    <mergeCell ref="V126:V127"/>
    <mergeCell ref="AM126:AM127"/>
    <mergeCell ref="AN126:AN127"/>
    <mergeCell ref="AC126:AC127"/>
    <mergeCell ref="AD126:AD127"/>
    <mergeCell ref="AE126:AE127"/>
    <mergeCell ref="AF126:AF127"/>
    <mergeCell ref="AK126:AK127"/>
    <mergeCell ref="AL126:AL127"/>
    <mergeCell ref="W126:W127"/>
    <mergeCell ref="J126:J127"/>
    <mergeCell ref="K126:K127"/>
    <mergeCell ref="L126:L127"/>
    <mergeCell ref="AA126:AA127"/>
    <mergeCell ref="AB126:AB127"/>
    <mergeCell ref="O126:O127"/>
    <mergeCell ref="P126:P127"/>
    <mergeCell ref="S126:S127"/>
    <mergeCell ref="T126:T127"/>
    <mergeCell ref="U126:U127"/>
    <mergeCell ref="BK124:BK125"/>
    <mergeCell ref="M126:M127"/>
    <mergeCell ref="N126:N127"/>
    <mergeCell ref="B126:B127"/>
    <mergeCell ref="C126:C127"/>
    <mergeCell ref="D126:D127"/>
    <mergeCell ref="F126:F127"/>
    <mergeCell ref="G126:G127"/>
    <mergeCell ref="H126:H127"/>
    <mergeCell ref="I126:I127"/>
    <mergeCell ref="AY124:AY125"/>
    <mergeCell ref="AZ124:AZ125"/>
    <mergeCell ref="BA124:BA125"/>
    <mergeCell ref="BH124:BH125"/>
    <mergeCell ref="BI124:BI125"/>
    <mergeCell ref="BJ124:BJ125"/>
    <mergeCell ref="AW124:AW125"/>
    <mergeCell ref="BN124:BN125"/>
    <mergeCell ref="BO124:BO125"/>
    <mergeCell ref="BD124:BD125"/>
    <mergeCell ref="BE124:BE125"/>
    <mergeCell ref="BF124:BF125"/>
    <mergeCell ref="BG124:BG125"/>
    <mergeCell ref="BL124:BL125"/>
    <mergeCell ref="BM124:BM125"/>
    <mergeCell ref="AX124:AX125"/>
    <mergeCell ref="AM124:AM125"/>
    <mergeCell ref="AN124:AN125"/>
    <mergeCell ref="AO124:AO125"/>
    <mergeCell ref="BB124:BB125"/>
    <mergeCell ref="BC124:BC125"/>
    <mergeCell ref="AR124:AR125"/>
    <mergeCell ref="AS124:AS125"/>
    <mergeCell ref="AT124:AT125"/>
    <mergeCell ref="AU124:AU125"/>
    <mergeCell ref="AV124:AV125"/>
    <mergeCell ref="AA124:AA125"/>
    <mergeCell ref="AP124:AP125"/>
    <mergeCell ref="AQ124:AQ125"/>
    <mergeCell ref="AF124:AF125"/>
    <mergeCell ref="AG124:AG125"/>
    <mergeCell ref="AH124:AH125"/>
    <mergeCell ref="AI124:AI125"/>
    <mergeCell ref="AJ124:AJ125"/>
    <mergeCell ref="AK124:AK125"/>
    <mergeCell ref="AL124:AL125"/>
    <mergeCell ref="L124:L125"/>
    <mergeCell ref="M124:M125"/>
    <mergeCell ref="O124:O125"/>
    <mergeCell ref="P124:P125"/>
    <mergeCell ref="S124:S125"/>
    <mergeCell ref="Z124:Z125"/>
    <mergeCell ref="N124:N125"/>
    <mergeCell ref="AD124:AD125"/>
    <mergeCell ref="AE124:AE125"/>
    <mergeCell ref="T124:T125"/>
    <mergeCell ref="U124:U125"/>
    <mergeCell ref="V124:V125"/>
    <mergeCell ref="W124:W125"/>
    <mergeCell ref="AB124:AB125"/>
    <mergeCell ref="AC124:AC125"/>
    <mergeCell ref="X124:X125"/>
    <mergeCell ref="Y124:Y125"/>
    <mergeCell ref="BO122:BO123"/>
    <mergeCell ref="B124:B125"/>
    <mergeCell ref="C124:C125"/>
    <mergeCell ref="D124:D125"/>
    <mergeCell ref="F124:F125"/>
    <mergeCell ref="G124:G125"/>
    <mergeCell ref="H124:H125"/>
    <mergeCell ref="I124:I125"/>
    <mergeCell ref="J124:J125"/>
    <mergeCell ref="K124:K125"/>
    <mergeCell ref="BC122:BC123"/>
    <mergeCell ref="BD122:BD123"/>
    <mergeCell ref="BE122:BE123"/>
    <mergeCell ref="BF122:BF123"/>
    <mergeCell ref="BG122:BG123"/>
    <mergeCell ref="BH122:BH123"/>
    <mergeCell ref="BM122:BM123"/>
    <mergeCell ref="BN122:BN123"/>
    <mergeCell ref="BA122:BA123"/>
    <mergeCell ref="BB122:BB123"/>
    <mergeCell ref="AY122:AY123"/>
    <mergeCell ref="AZ122:AZ123"/>
    <mergeCell ref="BK122:BK123"/>
    <mergeCell ref="BL122:BL123"/>
    <mergeCell ref="BI122:BI123"/>
    <mergeCell ref="BJ122:BJ123"/>
    <mergeCell ref="AK122:AK123"/>
    <mergeCell ref="AL122:AL123"/>
    <mergeCell ref="AU122:AU123"/>
    <mergeCell ref="AV122:AV123"/>
    <mergeCell ref="AW122:AW123"/>
    <mergeCell ref="AX122:AX123"/>
    <mergeCell ref="AQ122:AQ123"/>
    <mergeCell ref="AR122:AR123"/>
    <mergeCell ref="AS122:AS123"/>
    <mergeCell ref="AT122:AT123"/>
    <mergeCell ref="AM122:AM123"/>
    <mergeCell ref="AN122:AN123"/>
    <mergeCell ref="Y122:Y123"/>
    <mergeCell ref="Z122:Z123"/>
    <mergeCell ref="AA122:AA123"/>
    <mergeCell ref="AB122:AB123"/>
    <mergeCell ref="AC122:AC123"/>
    <mergeCell ref="AD122:AD123"/>
    <mergeCell ref="AI122:AI123"/>
    <mergeCell ref="AJ122:AJ123"/>
    <mergeCell ref="BN120:BN121"/>
    <mergeCell ref="BO120:BO121"/>
    <mergeCell ref="BH120:BH121"/>
    <mergeCell ref="BI120:BI121"/>
    <mergeCell ref="BJ120:BJ121"/>
    <mergeCell ref="BK120:BK121"/>
    <mergeCell ref="BL120:BL121"/>
    <mergeCell ref="BM120:BM121"/>
    <mergeCell ref="B122:B123"/>
    <mergeCell ref="C122:C123"/>
    <mergeCell ref="D122:D123"/>
    <mergeCell ref="F122:F123"/>
    <mergeCell ref="W122:W123"/>
    <mergeCell ref="X122:X123"/>
    <mergeCell ref="S122:S123"/>
    <mergeCell ref="T122:T123"/>
    <mergeCell ref="U122:U123"/>
    <mergeCell ref="V122:V123"/>
    <mergeCell ref="BB120:BB121"/>
    <mergeCell ref="BC120:BC121"/>
    <mergeCell ref="BD120:BD121"/>
    <mergeCell ref="BE120:BE121"/>
    <mergeCell ref="O122:O123"/>
    <mergeCell ref="P122:P123"/>
    <mergeCell ref="AO122:AO123"/>
    <mergeCell ref="AP122:AP123"/>
    <mergeCell ref="AE122:AE123"/>
    <mergeCell ref="AF122:AF123"/>
    <mergeCell ref="BA120:BA121"/>
    <mergeCell ref="G122:G123"/>
    <mergeCell ref="H122:H123"/>
    <mergeCell ref="I122:I123"/>
    <mergeCell ref="J122:J123"/>
    <mergeCell ref="K122:K123"/>
    <mergeCell ref="L122:L123"/>
    <mergeCell ref="M122:M123"/>
    <mergeCell ref="AG122:AG123"/>
    <mergeCell ref="AH122:AH123"/>
    <mergeCell ref="AQ120:AQ121"/>
    <mergeCell ref="AR120:AR121"/>
    <mergeCell ref="AS120:AS121"/>
    <mergeCell ref="BF120:BF121"/>
    <mergeCell ref="BG120:BG121"/>
    <mergeCell ref="AV120:AV121"/>
    <mergeCell ref="AW120:AW121"/>
    <mergeCell ref="AX120:AX121"/>
    <mergeCell ref="AY120:AY121"/>
    <mergeCell ref="AZ120:AZ121"/>
    <mergeCell ref="AE120:AE121"/>
    <mergeCell ref="AT120:AT121"/>
    <mergeCell ref="AU120:AU121"/>
    <mergeCell ref="AJ120:AJ121"/>
    <mergeCell ref="AK120:AK121"/>
    <mergeCell ref="AL120:AL121"/>
    <mergeCell ref="AM120:AM121"/>
    <mergeCell ref="AN120:AN121"/>
    <mergeCell ref="AO120:AO121"/>
    <mergeCell ref="AP120:AP121"/>
    <mergeCell ref="AG120:AG121"/>
    <mergeCell ref="P120:P121"/>
    <mergeCell ref="S120:S121"/>
    <mergeCell ref="T120:T121"/>
    <mergeCell ref="U120:U121"/>
    <mergeCell ref="V120:V121"/>
    <mergeCell ref="W120:W121"/>
    <mergeCell ref="AB120:AB121"/>
    <mergeCell ref="AC120:AC121"/>
    <mergeCell ref="AD120:AD121"/>
    <mergeCell ref="K120:K121"/>
    <mergeCell ref="L120:L121"/>
    <mergeCell ref="M120:M121"/>
    <mergeCell ref="AH120:AH121"/>
    <mergeCell ref="AI120:AI121"/>
    <mergeCell ref="X120:X121"/>
    <mergeCell ref="Y120:Y121"/>
    <mergeCell ref="Z120:Z121"/>
    <mergeCell ref="AA120:AA121"/>
    <mergeCell ref="AF120:AF121"/>
    <mergeCell ref="O120:O121"/>
    <mergeCell ref="BO118:BO119"/>
    <mergeCell ref="B120:B121"/>
    <mergeCell ref="C120:C121"/>
    <mergeCell ref="D120:D121"/>
    <mergeCell ref="F120:F121"/>
    <mergeCell ref="G120:G121"/>
    <mergeCell ref="H120:H121"/>
    <mergeCell ref="I120:I121"/>
    <mergeCell ref="J120:J121"/>
    <mergeCell ref="AW118:AW119"/>
    <mergeCell ref="AX118:AX119"/>
    <mergeCell ref="BK118:BK119"/>
    <mergeCell ref="BL118:BL119"/>
    <mergeCell ref="BA118:BA119"/>
    <mergeCell ref="BB118:BB119"/>
    <mergeCell ref="BC118:BC119"/>
    <mergeCell ref="BD118:BD119"/>
    <mergeCell ref="BG118:BG119"/>
    <mergeCell ref="BH118:BH119"/>
    <mergeCell ref="BE118:BE119"/>
    <mergeCell ref="BF118:BF119"/>
    <mergeCell ref="AY118:AY119"/>
    <mergeCell ref="AZ118:AZ119"/>
    <mergeCell ref="BM118:BM119"/>
    <mergeCell ref="BN118:BN119"/>
    <mergeCell ref="BI118:BI119"/>
    <mergeCell ref="BJ118:BJ119"/>
    <mergeCell ref="AS118:AS119"/>
    <mergeCell ref="AT118:AT119"/>
    <mergeCell ref="AU118:AU119"/>
    <mergeCell ref="AV118:AV119"/>
    <mergeCell ref="AO118:AO119"/>
    <mergeCell ref="AP118:AP119"/>
    <mergeCell ref="AQ118:AQ119"/>
    <mergeCell ref="AR118:AR119"/>
    <mergeCell ref="W118:W119"/>
    <mergeCell ref="X118:X119"/>
    <mergeCell ref="Y118:Y119"/>
    <mergeCell ref="Z118:Z119"/>
    <mergeCell ref="AG118:AG119"/>
    <mergeCell ref="AH118:AH119"/>
    <mergeCell ref="AM118:AM119"/>
    <mergeCell ref="AN118:AN119"/>
    <mergeCell ref="AC118:AC119"/>
    <mergeCell ref="AD118:AD119"/>
    <mergeCell ref="AE118:AE119"/>
    <mergeCell ref="AF118:AF119"/>
    <mergeCell ref="AK118:AK119"/>
    <mergeCell ref="AL118:AL119"/>
    <mergeCell ref="AI118:AI119"/>
    <mergeCell ref="AJ118:AJ119"/>
    <mergeCell ref="K118:K119"/>
    <mergeCell ref="L118:L119"/>
    <mergeCell ref="AA118:AA119"/>
    <mergeCell ref="AB118:AB119"/>
    <mergeCell ref="O118:O119"/>
    <mergeCell ref="P118:P119"/>
    <mergeCell ref="S118:S119"/>
    <mergeCell ref="T118:T119"/>
    <mergeCell ref="U118:U119"/>
    <mergeCell ref="V118:V119"/>
    <mergeCell ref="BK116:BK117"/>
    <mergeCell ref="M118:M119"/>
    <mergeCell ref="B118:B119"/>
    <mergeCell ref="C118:C119"/>
    <mergeCell ref="D118:D119"/>
    <mergeCell ref="F118:F119"/>
    <mergeCell ref="G118:G119"/>
    <mergeCell ref="H118:H119"/>
    <mergeCell ref="I118:I119"/>
    <mergeCell ref="J118:J119"/>
    <mergeCell ref="AY116:AY117"/>
    <mergeCell ref="AZ116:AZ117"/>
    <mergeCell ref="BA116:BA117"/>
    <mergeCell ref="BH116:BH117"/>
    <mergeCell ref="BI116:BI117"/>
    <mergeCell ref="BJ116:BJ117"/>
    <mergeCell ref="AW116:AW117"/>
    <mergeCell ref="BN116:BN117"/>
    <mergeCell ref="BO116:BO117"/>
    <mergeCell ref="BD116:BD117"/>
    <mergeCell ref="BE116:BE117"/>
    <mergeCell ref="BF116:BF117"/>
    <mergeCell ref="BG116:BG117"/>
    <mergeCell ref="BL116:BL117"/>
    <mergeCell ref="BM116:BM117"/>
    <mergeCell ref="AX116:AX117"/>
    <mergeCell ref="AM116:AM117"/>
    <mergeCell ref="AN116:AN117"/>
    <mergeCell ref="AO116:AO117"/>
    <mergeCell ref="BB116:BB117"/>
    <mergeCell ref="BC116:BC117"/>
    <mergeCell ref="AR116:AR117"/>
    <mergeCell ref="AS116:AS117"/>
    <mergeCell ref="AT116:AT117"/>
    <mergeCell ref="AU116:AU117"/>
    <mergeCell ref="AV116:AV117"/>
    <mergeCell ref="AA116:AA117"/>
    <mergeCell ref="AP116:AP117"/>
    <mergeCell ref="AQ116:AQ117"/>
    <mergeCell ref="AF116:AF117"/>
    <mergeCell ref="AG116:AG117"/>
    <mergeCell ref="AH116:AH117"/>
    <mergeCell ref="AI116:AI117"/>
    <mergeCell ref="AJ116:AJ117"/>
    <mergeCell ref="AK116:AK117"/>
    <mergeCell ref="AL116:AL117"/>
    <mergeCell ref="L116:L117"/>
    <mergeCell ref="M116:M117"/>
    <mergeCell ref="O116:O117"/>
    <mergeCell ref="P116:P117"/>
    <mergeCell ref="S116:S117"/>
    <mergeCell ref="Z116:Z117"/>
    <mergeCell ref="AD116:AD117"/>
    <mergeCell ref="AE116:AE117"/>
    <mergeCell ref="T116:T117"/>
    <mergeCell ref="U116:U117"/>
    <mergeCell ref="V116:V117"/>
    <mergeCell ref="W116:W117"/>
    <mergeCell ref="AB116:AB117"/>
    <mergeCell ref="AC116:AC117"/>
    <mergeCell ref="X116:X117"/>
    <mergeCell ref="Y116:Y117"/>
    <mergeCell ref="BO114:BO115"/>
    <mergeCell ref="B116:B117"/>
    <mergeCell ref="C116:C117"/>
    <mergeCell ref="D116:D117"/>
    <mergeCell ref="F116:F117"/>
    <mergeCell ref="G116:G117"/>
    <mergeCell ref="H116:H117"/>
    <mergeCell ref="I116:I117"/>
    <mergeCell ref="J116:J117"/>
    <mergeCell ref="K116:K117"/>
    <mergeCell ref="BC114:BC115"/>
    <mergeCell ref="BD114:BD115"/>
    <mergeCell ref="BE114:BE115"/>
    <mergeCell ref="BF114:BF115"/>
    <mergeCell ref="BG114:BG115"/>
    <mergeCell ref="BH114:BH115"/>
    <mergeCell ref="BM114:BM115"/>
    <mergeCell ref="BN114:BN115"/>
    <mergeCell ref="BA114:BA115"/>
    <mergeCell ref="BB114:BB115"/>
    <mergeCell ref="AY114:AY115"/>
    <mergeCell ref="AZ114:AZ115"/>
    <mergeCell ref="BK114:BK115"/>
    <mergeCell ref="BL114:BL115"/>
    <mergeCell ref="BI114:BI115"/>
    <mergeCell ref="BJ114:BJ115"/>
    <mergeCell ref="AK114:AK115"/>
    <mergeCell ref="AL114:AL115"/>
    <mergeCell ref="AU114:AU115"/>
    <mergeCell ref="AV114:AV115"/>
    <mergeCell ref="AW114:AW115"/>
    <mergeCell ref="AX114:AX115"/>
    <mergeCell ref="AQ114:AQ115"/>
    <mergeCell ref="AR114:AR115"/>
    <mergeCell ref="AS114:AS115"/>
    <mergeCell ref="AT114:AT115"/>
    <mergeCell ref="AM114:AM115"/>
    <mergeCell ref="AN114:AN115"/>
    <mergeCell ref="Y114:Y115"/>
    <mergeCell ref="Z114:Z115"/>
    <mergeCell ref="AA114:AA115"/>
    <mergeCell ref="AB114:AB115"/>
    <mergeCell ref="AC114:AC115"/>
    <mergeCell ref="AD114:AD115"/>
    <mergeCell ref="AI114:AI115"/>
    <mergeCell ref="AJ114:AJ115"/>
    <mergeCell ref="BN112:BN113"/>
    <mergeCell ref="BO112:BO113"/>
    <mergeCell ref="BH112:BH113"/>
    <mergeCell ref="BI112:BI113"/>
    <mergeCell ref="BJ112:BJ113"/>
    <mergeCell ref="BK112:BK113"/>
    <mergeCell ref="BL112:BL113"/>
    <mergeCell ref="BM112:BM113"/>
    <mergeCell ref="B114:B115"/>
    <mergeCell ref="C114:C115"/>
    <mergeCell ref="D114:D115"/>
    <mergeCell ref="F114:F115"/>
    <mergeCell ref="W114:W115"/>
    <mergeCell ref="X114:X115"/>
    <mergeCell ref="S114:S115"/>
    <mergeCell ref="T114:T115"/>
    <mergeCell ref="U114:U115"/>
    <mergeCell ref="V114:V115"/>
    <mergeCell ref="BB112:BB113"/>
    <mergeCell ref="BC112:BC113"/>
    <mergeCell ref="BD112:BD113"/>
    <mergeCell ref="BE112:BE113"/>
    <mergeCell ref="O114:O115"/>
    <mergeCell ref="P114:P115"/>
    <mergeCell ref="AO114:AO115"/>
    <mergeCell ref="AP114:AP115"/>
    <mergeCell ref="AE114:AE115"/>
    <mergeCell ref="AF114:AF115"/>
    <mergeCell ref="BA112:BA113"/>
    <mergeCell ref="G114:G115"/>
    <mergeCell ref="H114:H115"/>
    <mergeCell ref="I114:I115"/>
    <mergeCell ref="J114:J115"/>
    <mergeCell ref="K114:K115"/>
    <mergeCell ref="L114:L115"/>
    <mergeCell ref="M114:M115"/>
    <mergeCell ref="AG114:AG115"/>
    <mergeCell ref="AH114:AH115"/>
    <mergeCell ref="AQ112:AQ113"/>
    <mergeCell ref="AR112:AR113"/>
    <mergeCell ref="AS112:AS113"/>
    <mergeCell ref="BF112:BF113"/>
    <mergeCell ref="BG112:BG113"/>
    <mergeCell ref="AV112:AV113"/>
    <mergeCell ref="AW112:AW113"/>
    <mergeCell ref="AX112:AX113"/>
    <mergeCell ref="AY112:AY113"/>
    <mergeCell ref="AZ112:AZ113"/>
    <mergeCell ref="AE112:AE113"/>
    <mergeCell ref="AT112:AT113"/>
    <mergeCell ref="AU112:AU113"/>
    <mergeCell ref="AJ112:AJ113"/>
    <mergeCell ref="AK112:AK113"/>
    <mergeCell ref="AL112:AL113"/>
    <mergeCell ref="AM112:AM113"/>
    <mergeCell ref="AN112:AN113"/>
    <mergeCell ref="AO112:AO113"/>
    <mergeCell ref="AP112:AP113"/>
    <mergeCell ref="AG112:AG113"/>
    <mergeCell ref="P112:P113"/>
    <mergeCell ref="S112:S113"/>
    <mergeCell ref="T112:T113"/>
    <mergeCell ref="U112:U113"/>
    <mergeCell ref="V112:V113"/>
    <mergeCell ref="W112:W113"/>
    <mergeCell ref="AB112:AB113"/>
    <mergeCell ref="AC112:AC113"/>
    <mergeCell ref="AD112:AD113"/>
    <mergeCell ref="K112:K113"/>
    <mergeCell ref="L112:L113"/>
    <mergeCell ref="M112:M113"/>
    <mergeCell ref="AH112:AH113"/>
    <mergeCell ref="AI112:AI113"/>
    <mergeCell ref="X112:X113"/>
    <mergeCell ref="Y112:Y113"/>
    <mergeCell ref="Z112:Z113"/>
    <mergeCell ref="AA112:AA113"/>
    <mergeCell ref="AF112:AF113"/>
    <mergeCell ref="O112:O113"/>
    <mergeCell ref="BO110:BO111"/>
    <mergeCell ref="B112:B113"/>
    <mergeCell ref="C112:C113"/>
    <mergeCell ref="D112:D113"/>
    <mergeCell ref="F112:F113"/>
    <mergeCell ref="G112:G113"/>
    <mergeCell ref="H112:H113"/>
    <mergeCell ref="I112:I113"/>
    <mergeCell ref="J112:J113"/>
    <mergeCell ref="AW110:AW111"/>
    <mergeCell ref="AX110:AX111"/>
    <mergeCell ref="BK110:BK111"/>
    <mergeCell ref="BL110:BL111"/>
    <mergeCell ref="BA110:BA111"/>
    <mergeCell ref="BB110:BB111"/>
    <mergeCell ref="BC110:BC111"/>
    <mergeCell ref="BD110:BD111"/>
    <mergeCell ref="BG110:BG111"/>
    <mergeCell ref="BH110:BH111"/>
    <mergeCell ref="BE110:BE111"/>
    <mergeCell ref="BF110:BF111"/>
    <mergeCell ref="AY110:AY111"/>
    <mergeCell ref="AZ110:AZ111"/>
    <mergeCell ref="BM110:BM111"/>
    <mergeCell ref="BN110:BN111"/>
    <mergeCell ref="BI110:BI111"/>
    <mergeCell ref="BJ110:BJ111"/>
    <mergeCell ref="AS110:AS111"/>
    <mergeCell ref="AT110:AT111"/>
    <mergeCell ref="AU110:AU111"/>
    <mergeCell ref="AV110:AV111"/>
    <mergeCell ref="AO110:AO111"/>
    <mergeCell ref="AP110:AP111"/>
    <mergeCell ref="AQ110:AQ111"/>
    <mergeCell ref="AR110:AR111"/>
    <mergeCell ref="W110:W111"/>
    <mergeCell ref="X110:X111"/>
    <mergeCell ref="Y110:Y111"/>
    <mergeCell ref="Z110:Z111"/>
    <mergeCell ref="AG110:AG111"/>
    <mergeCell ref="AH110:AH111"/>
    <mergeCell ref="AM110:AM111"/>
    <mergeCell ref="AN110:AN111"/>
    <mergeCell ref="AC110:AC111"/>
    <mergeCell ref="AD110:AD111"/>
    <mergeCell ref="AE110:AE111"/>
    <mergeCell ref="AF110:AF111"/>
    <mergeCell ref="AK110:AK111"/>
    <mergeCell ref="AL110:AL111"/>
    <mergeCell ref="AI110:AI111"/>
    <mergeCell ref="AJ110:AJ111"/>
    <mergeCell ref="K110:K111"/>
    <mergeCell ref="L110:L111"/>
    <mergeCell ref="AA110:AA111"/>
    <mergeCell ref="AB110:AB111"/>
    <mergeCell ref="O110:O111"/>
    <mergeCell ref="P110:P111"/>
    <mergeCell ref="S110:S111"/>
    <mergeCell ref="T110:T111"/>
    <mergeCell ref="U110:U111"/>
    <mergeCell ref="V110:V111"/>
    <mergeCell ref="BK108:BK109"/>
    <mergeCell ref="M110:M111"/>
    <mergeCell ref="B110:B111"/>
    <mergeCell ref="C110:C111"/>
    <mergeCell ref="D110:D111"/>
    <mergeCell ref="F110:F111"/>
    <mergeCell ref="G110:G111"/>
    <mergeCell ref="H110:H111"/>
    <mergeCell ref="I110:I111"/>
    <mergeCell ref="J110:J111"/>
    <mergeCell ref="AY108:AY109"/>
    <mergeCell ref="AZ108:AZ109"/>
    <mergeCell ref="BA108:BA109"/>
    <mergeCell ref="BH108:BH109"/>
    <mergeCell ref="BI108:BI109"/>
    <mergeCell ref="BJ108:BJ109"/>
    <mergeCell ref="AW108:AW109"/>
    <mergeCell ref="BN108:BN109"/>
    <mergeCell ref="BO108:BO109"/>
    <mergeCell ref="BD108:BD109"/>
    <mergeCell ref="BE108:BE109"/>
    <mergeCell ref="BF108:BF109"/>
    <mergeCell ref="BG108:BG109"/>
    <mergeCell ref="BL108:BL109"/>
    <mergeCell ref="BM108:BM109"/>
    <mergeCell ref="AX108:AX109"/>
    <mergeCell ref="AM108:AM109"/>
    <mergeCell ref="AN108:AN109"/>
    <mergeCell ref="AO108:AO109"/>
    <mergeCell ref="BB108:BB109"/>
    <mergeCell ref="BC108:BC109"/>
    <mergeCell ref="AR108:AR109"/>
    <mergeCell ref="AS108:AS109"/>
    <mergeCell ref="AT108:AT109"/>
    <mergeCell ref="AU108:AU109"/>
    <mergeCell ref="AV108:AV109"/>
    <mergeCell ref="AA108:AA109"/>
    <mergeCell ref="AP108:AP109"/>
    <mergeCell ref="AQ108:AQ109"/>
    <mergeCell ref="AF108:AF109"/>
    <mergeCell ref="AG108:AG109"/>
    <mergeCell ref="AH108:AH109"/>
    <mergeCell ref="AI108:AI109"/>
    <mergeCell ref="AJ108:AJ109"/>
    <mergeCell ref="AK108:AK109"/>
    <mergeCell ref="AL108:AL109"/>
    <mergeCell ref="L108:L109"/>
    <mergeCell ref="M108:M109"/>
    <mergeCell ref="O108:O109"/>
    <mergeCell ref="P108:P109"/>
    <mergeCell ref="S108:S109"/>
    <mergeCell ref="Z108:Z109"/>
    <mergeCell ref="AD108:AD109"/>
    <mergeCell ref="AE108:AE109"/>
    <mergeCell ref="T108:T109"/>
    <mergeCell ref="U108:U109"/>
    <mergeCell ref="V108:V109"/>
    <mergeCell ref="W108:W109"/>
    <mergeCell ref="AB108:AB109"/>
    <mergeCell ref="AC108:AC109"/>
    <mergeCell ref="X108:X109"/>
    <mergeCell ref="Y108:Y109"/>
    <mergeCell ref="BO106:BO107"/>
    <mergeCell ref="B108:B109"/>
    <mergeCell ref="C108:C109"/>
    <mergeCell ref="D108:D109"/>
    <mergeCell ref="F108:F109"/>
    <mergeCell ref="G108:G109"/>
    <mergeCell ref="H108:H109"/>
    <mergeCell ref="I108:I109"/>
    <mergeCell ref="J108:J109"/>
    <mergeCell ref="K108:K109"/>
    <mergeCell ref="BC106:BC107"/>
    <mergeCell ref="BD106:BD107"/>
    <mergeCell ref="BE106:BE107"/>
    <mergeCell ref="BF106:BF107"/>
    <mergeCell ref="BG106:BG107"/>
    <mergeCell ref="BH106:BH107"/>
    <mergeCell ref="BM106:BM107"/>
    <mergeCell ref="BN106:BN107"/>
    <mergeCell ref="BA106:BA107"/>
    <mergeCell ref="BB106:BB107"/>
    <mergeCell ref="AY106:AY107"/>
    <mergeCell ref="AZ106:AZ107"/>
    <mergeCell ref="BK106:BK107"/>
    <mergeCell ref="BL106:BL107"/>
    <mergeCell ref="BI106:BI107"/>
    <mergeCell ref="BJ106:BJ107"/>
    <mergeCell ref="AK106:AK107"/>
    <mergeCell ref="AL106:AL107"/>
    <mergeCell ref="AU106:AU107"/>
    <mergeCell ref="AV106:AV107"/>
    <mergeCell ref="AW106:AW107"/>
    <mergeCell ref="AX106:AX107"/>
    <mergeCell ref="AQ106:AQ107"/>
    <mergeCell ref="AR106:AR107"/>
    <mergeCell ref="AS106:AS107"/>
    <mergeCell ref="AT106:AT107"/>
    <mergeCell ref="AM106:AM107"/>
    <mergeCell ref="AN106:AN107"/>
    <mergeCell ref="Y106:Y107"/>
    <mergeCell ref="Z106:Z107"/>
    <mergeCell ref="AA106:AA107"/>
    <mergeCell ref="AB106:AB107"/>
    <mergeCell ref="AC106:AC107"/>
    <mergeCell ref="AD106:AD107"/>
    <mergeCell ref="AI106:AI107"/>
    <mergeCell ref="AJ106:AJ107"/>
    <mergeCell ref="BN104:BN105"/>
    <mergeCell ref="BO104:BO105"/>
    <mergeCell ref="BH104:BH105"/>
    <mergeCell ref="BI104:BI105"/>
    <mergeCell ref="BJ104:BJ105"/>
    <mergeCell ref="BK104:BK105"/>
    <mergeCell ref="BL104:BL105"/>
    <mergeCell ref="BM104:BM105"/>
    <mergeCell ref="B106:B107"/>
    <mergeCell ref="C106:C107"/>
    <mergeCell ref="D106:D107"/>
    <mergeCell ref="F106:F107"/>
    <mergeCell ref="W106:W107"/>
    <mergeCell ref="X106:X107"/>
    <mergeCell ref="S106:S107"/>
    <mergeCell ref="T106:T107"/>
    <mergeCell ref="U106:U107"/>
    <mergeCell ref="V106:V107"/>
    <mergeCell ref="BB104:BB105"/>
    <mergeCell ref="BC104:BC105"/>
    <mergeCell ref="BD104:BD105"/>
    <mergeCell ref="BE104:BE105"/>
    <mergeCell ref="O106:O107"/>
    <mergeCell ref="P106:P107"/>
    <mergeCell ref="AO106:AO107"/>
    <mergeCell ref="AP106:AP107"/>
    <mergeCell ref="AE106:AE107"/>
    <mergeCell ref="AF106:AF107"/>
    <mergeCell ref="BA104:BA105"/>
    <mergeCell ref="G106:G107"/>
    <mergeCell ref="H106:H107"/>
    <mergeCell ref="I106:I107"/>
    <mergeCell ref="J106:J107"/>
    <mergeCell ref="K106:K107"/>
    <mergeCell ref="L106:L107"/>
    <mergeCell ref="M106:M107"/>
    <mergeCell ref="AG106:AG107"/>
    <mergeCell ref="AH106:AH107"/>
    <mergeCell ref="AQ104:AQ105"/>
    <mergeCell ref="AR104:AR105"/>
    <mergeCell ref="AS104:AS105"/>
    <mergeCell ref="BF104:BF105"/>
    <mergeCell ref="BG104:BG105"/>
    <mergeCell ref="AV104:AV105"/>
    <mergeCell ref="AW104:AW105"/>
    <mergeCell ref="AX104:AX105"/>
    <mergeCell ref="AY104:AY105"/>
    <mergeCell ref="AZ104:AZ105"/>
    <mergeCell ref="AE104:AE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P104:AP105"/>
    <mergeCell ref="S104:S105"/>
    <mergeCell ref="T104:T105"/>
    <mergeCell ref="U104:U105"/>
    <mergeCell ref="AB104:AB105"/>
    <mergeCell ref="AC104:AC105"/>
    <mergeCell ref="AD104:AD105"/>
    <mergeCell ref="O104:O105"/>
    <mergeCell ref="AH104:AH105"/>
    <mergeCell ref="AI104:AI105"/>
    <mergeCell ref="X104:X105"/>
    <mergeCell ref="Y104:Y105"/>
    <mergeCell ref="Z104:Z105"/>
    <mergeCell ref="AA104:AA105"/>
    <mergeCell ref="AF104:AF105"/>
    <mergeCell ref="AG104:AG105"/>
    <mergeCell ref="P104:P105"/>
    <mergeCell ref="EC102:EC103"/>
    <mergeCell ref="ED102:ED103"/>
    <mergeCell ref="H104:H105"/>
    <mergeCell ref="I104:I105"/>
    <mergeCell ref="V104:V105"/>
    <mergeCell ref="W104:W105"/>
    <mergeCell ref="J104:J105"/>
    <mergeCell ref="K104:K105"/>
    <mergeCell ref="L104:L105"/>
    <mergeCell ref="M104:M105"/>
    <mergeCell ref="EA102:EA103"/>
    <mergeCell ref="EB102:EB103"/>
    <mergeCell ref="DQ102:DQ103"/>
    <mergeCell ref="DR102:DR103"/>
    <mergeCell ref="DY102:DY103"/>
    <mergeCell ref="DZ102:DZ103"/>
    <mergeCell ref="DS102:DS103"/>
    <mergeCell ref="DT102:DT103"/>
    <mergeCell ref="DU102:DU103"/>
    <mergeCell ref="DV102:DV103"/>
    <mergeCell ref="EE102:EE103"/>
    <mergeCell ref="B104:B105"/>
    <mergeCell ref="C104:C105"/>
    <mergeCell ref="D104:D105"/>
    <mergeCell ref="F104:F105"/>
    <mergeCell ref="G104:G105"/>
    <mergeCell ref="DW102:DW103"/>
    <mergeCell ref="DX102:DX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DE102:DE103"/>
    <mergeCell ref="DF102:DF103"/>
    <mergeCell ref="DG102:DG103"/>
    <mergeCell ref="DH102:DH103"/>
    <mergeCell ref="CY102:CY103"/>
    <mergeCell ref="CZ102:CZ103"/>
    <mergeCell ref="DA102:DA103"/>
    <mergeCell ref="DB102:DB103"/>
    <mergeCell ref="CO102:CO103"/>
    <mergeCell ref="CP102:CP103"/>
    <mergeCell ref="DC102:DC103"/>
    <mergeCell ref="DD102:DD103"/>
    <mergeCell ref="CS102:CS103"/>
    <mergeCell ref="CT102:CT103"/>
    <mergeCell ref="CU102:CU103"/>
    <mergeCell ref="CV102:CV103"/>
    <mergeCell ref="CW102:CW103"/>
    <mergeCell ref="CX102:CX103"/>
    <mergeCell ref="CQ102:CQ103"/>
    <mergeCell ref="CR102:CR103"/>
    <mergeCell ref="CG102:CG103"/>
    <mergeCell ref="CH102:CH103"/>
    <mergeCell ref="CI102:CI103"/>
    <mergeCell ref="CJ102:CJ103"/>
    <mergeCell ref="CK102:CK103"/>
    <mergeCell ref="CL102:CL103"/>
    <mergeCell ref="CM102:CM103"/>
    <mergeCell ref="CN102:CN103"/>
    <mergeCell ref="CC102:CC103"/>
    <mergeCell ref="CD102:CD103"/>
    <mergeCell ref="BQ102:BQ103"/>
    <mergeCell ref="BR102:BR103"/>
    <mergeCell ref="BY102:BY103"/>
    <mergeCell ref="BZ102:BZ103"/>
    <mergeCell ref="CA102:CA103"/>
    <mergeCell ref="CB102:CB103"/>
    <mergeCell ref="BS102:BS103"/>
    <mergeCell ref="BT102:BT103"/>
    <mergeCell ref="BK102:BK103"/>
    <mergeCell ref="BL102:BL103"/>
    <mergeCell ref="BM102:BM103"/>
    <mergeCell ref="BN102:BN103"/>
    <mergeCell ref="CE102:CE103"/>
    <mergeCell ref="CF102:CF103"/>
    <mergeCell ref="BU102:BU103"/>
    <mergeCell ref="BV102:BV103"/>
    <mergeCell ref="BW102:BW103"/>
    <mergeCell ref="BX102:BX103"/>
    <mergeCell ref="BO102:BO103"/>
    <mergeCell ref="BP102:BP103"/>
    <mergeCell ref="BA102:BA103"/>
    <mergeCell ref="BB102:BB103"/>
    <mergeCell ref="BC102:BC103"/>
    <mergeCell ref="BD102:BD103"/>
    <mergeCell ref="BE102:BE103"/>
    <mergeCell ref="BF102:BF103"/>
    <mergeCell ref="BI102:BI103"/>
    <mergeCell ref="BJ102:BJ103"/>
    <mergeCell ref="AP102:AP103"/>
    <mergeCell ref="AQ102:AQ103"/>
    <mergeCell ref="AR102:AR103"/>
    <mergeCell ref="AS102:AS103"/>
    <mergeCell ref="BG102:BG103"/>
    <mergeCell ref="BH102:BH103"/>
    <mergeCell ref="AW102:AW103"/>
    <mergeCell ref="AX102:AX103"/>
    <mergeCell ref="AY102:AY103"/>
    <mergeCell ref="AZ102:AZ103"/>
    <mergeCell ref="AD102:AD103"/>
    <mergeCell ref="AE102:AE103"/>
    <mergeCell ref="AF102:AF103"/>
    <mergeCell ref="AG102:AG103"/>
    <mergeCell ref="AV102:AV103"/>
    <mergeCell ref="AK102:AK103"/>
    <mergeCell ref="AL102:AL103"/>
    <mergeCell ref="AM102:AM103"/>
    <mergeCell ref="AN102:AN103"/>
    <mergeCell ref="AO102:AO103"/>
    <mergeCell ref="AH102:AH103"/>
    <mergeCell ref="AU102:AU103"/>
    <mergeCell ref="AT102:AT103"/>
    <mergeCell ref="T102:T103"/>
    <mergeCell ref="U102:U103"/>
    <mergeCell ref="V102:V103"/>
    <mergeCell ref="AI102:AI103"/>
    <mergeCell ref="AJ102:AJ103"/>
    <mergeCell ref="Y102:Y103"/>
    <mergeCell ref="Z102:Z103"/>
    <mergeCell ref="AC102:AC103"/>
    <mergeCell ref="J102:J103"/>
    <mergeCell ref="W102:W103"/>
    <mergeCell ref="X102:X103"/>
    <mergeCell ref="K102:K103"/>
    <mergeCell ref="L102:L103"/>
    <mergeCell ref="S102:S103"/>
    <mergeCell ref="P102:P103"/>
    <mergeCell ref="M102:M103"/>
    <mergeCell ref="J94:K94"/>
    <mergeCell ref="M94:N94"/>
    <mergeCell ref="AA102:AA103"/>
    <mergeCell ref="AB102:AB103"/>
    <mergeCell ref="B102:B103"/>
    <mergeCell ref="C102:C103"/>
    <mergeCell ref="D102:D103"/>
    <mergeCell ref="F102:F103"/>
    <mergeCell ref="O102:O103"/>
    <mergeCell ref="G102:G103"/>
    <mergeCell ref="H102:H103"/>
    <mergeCell ref="I102:I103"/>
    <mergeCell ref="BN86:BN87"/>
    <mergeCell ref="BH86:BH87"/>
    <mergeCell ref="BC86:BC87"/>
    <mergeCell ref="BD86:BD87"/>
    <mergeCell ref="AY86:AY87"/>
    <mergeCell ref="AZ86:AZ87"/>
    <mergeCell ref="AO86:AO87"/>
    <mergeCell ref="BM86:BM87"/>
    <mergeCell ref="BO86:BO87"/>
    <mergeCell ref="B88:K88"/>
    <mergeCell ref="M88:P88"/>
    <mergeCell ref="BI86:BI87"/>
    <mergeCell ref="BJ86:BJ87"/>
    <mergeCell ref="BK86:BK87"/>
    <mergeCell ref="BL86:BL87"/>
    <mergeCell ref="BE86:BE87"/>
    <mergeCell ref="BF86:BF87"/>
    <mergeCell ref="BG86:BG87"/>
    <mergeCell ref="E89:G89"/>
    <mergeCell ref="J89:K89"/>
    <mergeCell ref="E90:F90"/>
    <mergeCell ref="E91:I91"/>
    <mergeCell ref="AW86:AW87"/>
    <mergeCell ref="AX86:AX87"/>
    <mergeCell ref="AG86:AG87"/>
    <mergeCell ref="AH86:AH87"/>
    <mergeCell ref="AI86:AI87"/>
    <mergeCell ref="AJ86:AJ87"/>
    <mergeCell ref="BA86:BA87"/>
    <mergeCell ref="BB86:BB87"/>
    <mergeCell ref="AM86:AM87"/>
    <mergeCell ref="AQ86:AQ87"/>
    <mergeCell ref="AR86:AR87"/>
    <mergeCell ref="AS86:AS87"/>
    <mergeCell ref="AT86:AT87"/>
    <mergeCell ref="AU86:AU87"/>
    <mergeCell ref="AV86:AV87"/>
    <mergeCell ref="B92:F92"/>
    <mergeCell ref="Z86:Z87"/>
    <mergeCell ref="U86:U87"/>
    <mergeCell ref="V86:V87"/>
    <mergeCell ref="AC86:AC87"/>
    <mergeCell ref="AD86:AD87"/>
    <mergeCell ref="K91:O91"/>
    <mergeCell ref="L86:L87"/>
    <mergeCell ref="AA86:AA87"/>
    <mergeCell ref="O86:O87"/>
    <mergeCell ref="AE86:AE87"/>
    <mergeCell ref="BI84:BI85"/>
    <mergeCell ref="AF86:AF87"/>
    <mergeCell ref="W86:W87"/>
    <mergeCell ref="X86:X87"/>
    <mergeCell ref="Y86:Y87"/>
    <mergeCell ref="AK86:AK87"/>
    <mergeCell ref="AL86:AL87"/>
    <mergeCell ref="AN86:AN87"/>
    <mergeCell ref="AP86:AP87"/>
    <mergeCell ref="AX84:AX85"/>
    <mergeCell ref="AB86:AB87"/>
    <mergeCell ref="P86:P87"/>
    <mergeCell ref="S86:S87"/>
    <mergeCell ref="T86:T87"/>
    <mergeCell ref="BJ84:BJ85"/>
    <mergeCell ref="AY84:AY85"/>
    <mergeCell ref="AZ84:AZ85"/>
    <mergeCell ref="BA84:BA85"/>
    <mergeCell ref="BH84:BH85"/>
    <mergeCell ref="M86:M87"/>
    <mergeCell ref="B86:B87"/>
    <mergeCell ref="C86:C87"/>
    <mergeCell ref="D86:D87"/>
    <mergeCell ref="F86:F87"/>
    <mergeCell ref="G86:G87"/>
    <mergeCell ref="H86:H87"/>
    <mergeCell ref="I86:I87"/>
    <mergeCell ref="J86:J87"/>
    <mergeCell ref="K86:K87"/>
    <mergeCell ref="BN84:BN85"/>
    <mergeCell ref="BO84:BO85"/>
    <mergeCell ref="BD84:BD85"/>
    <mergeCell ref="BE84:BE85"/>
    <mergeCell ref="BF84:BF85"/>
    <mergeCell ref="BG84:BG85"/>
    <mergeCell ref="BL84:BL85"/>
    <mergeCell ref="BM84:BM85"/>
    <mergeCell ref="BK84:BK85"/>
    <mergeCell ref="AN84:AN85"/>
    <mergeCell ref="AO84:AO85"/>
    <mergeCell ref="BB84:BB85"/>
    <mergeCell ref="BC84:BC85"/>
    <mergeCell ref="AR84:AR85"/>
    <mergeCell ref="AS84:AS85"/>
    <mergeCell ref="AT84:AT85"/>
    <mergeCell ref="AU84:AU85"/>
    <mergeCell ref="AV84:AV85"/>
    <mergeCell ref="AW84:AW85"/>
    <mergeCell ref="AP84:AP85"/>
    <mergeCell ref="AQ84:AQ85"/>
    <mergeCell ref="AF84:AF85"/>
    <mergeCell ref="AG84:AG85"/>
    <mergeCell ref="AH84:AH85"/>
    <mergeCell ref="AI84:AI85"/>
    <mergeCell ref="AJ84:AJ85"/>
    <mergeCell ref="AK84:AK85"/>
    <mergeCell ref="AL84:AL85"/>
    <mergeCell ref="AM84:AM85"/>
    <mergeCell ref="L84:L85"/>
    <mergeCell ref="M84:M85"/>
    <mergeCell ref="O84:O85"/>
    <mergeCell ref="P84:P85"/>
    <mergeCell ref="S84:S85"/>
    <mergeCell ref="AD84:AD85"/>
    <mergeCell ref="N84:N85"/>
    <mergeCell ref="Z84:Z85"/>
    <mergeCell ref="AA84:AA85"/>
    <mergeCell ref="AE84:AE85"/>
    <mergeCell ref="T84:T85"/>
    <mergeCell ref="U84:U85"/>
    <mergeCell ref="V84:V85"/>
    <mergeCell ref="W84:W85"/>
    <mergeCell ref="AB84:AB85"/>
    <mergeCell ref="AC84:AC85"/>
    <mergeCell ref="X84:X85"/>
    <mergeCell ref="Y84:Y85"/>
    <mergeCell ref="BO82:BO83"/>
    <mergeCell ref="B84:B85"/>
    <mergeCell ref="C84:C85"/>
    <mergeCell ref="D84:D85"/>
    <mergeCell ref="F84:F85"/>
    <mergeCell ref="G84:G85"/>
    <mergeCell ref="H84:H85"/>
    <mergeCell ref="I84:I85"/>
    <mergeCell ref="J84:J85"/>
    <mergeCell ref="K84:K85"/>
    <mergeCell ref="BC82:BC83"/>
    <mergeCell ref="BD82:BD83"/>
    <mergeCell ref="BE82:BE83"/>
    <mergeCell ref="BF82:BF83"/>
    <mergeCell ref="BG82:BG83"/>
    <mergeCell ref="BH82:BH83"/>
    <mergeCell ref="BM82:BM83"/>
    <mergeCell ref="BN82:BN83"/>
    <mergeCell ref="BA82:BA83"/>
    <mergeCell ref="BB82:BB83"/>
    <mergeCell ref="AY82:AY83"/>
    <mergeCell ref="AZ82:AZ83"/>
    <mergeCell ref="BK82:BK83"/>
    <mergeCell ref="BL82:BL83"/>
    <mergeCell ref="BI82:BI83"/>
    <mergeCell ref="BJ82:BJ83"/>
    <mergeCell ref="AK82:AK83"/>
    <mergeCell ref="AL82:AL83"/>
    <mergeCell ref="AU82:AU83"/>
    <mergeCell ref="AV82:AV83"/>
    <mergeCell ref="AW82:AW83"/>
    <mergeCell ref="AX82:AX83"/>
    <mergeCell ref="AQ82:AQ83"/>
    <mergeCell ref="AR82:AR83"/>
    <mergeCell ref="AS82:AS83"/>
    <mergeCell ref="AT82:AT83"/>
    <mergeCell ref="AM82:AM83"/>
    <mergeCell ref="AN82:AN83"/>
    <mergeCell ref="Y82:Y83"/>
    <mergeCell ref="Z82:Z83"/>
    <mergeCell ref="AA82:AA83"/>
    <mergeCell ref="AB82:AB83"/>
    <mergeCell ref="AC82:AC83"/>
    <mergeCell ref="AD82:AD83"/>
    <mergeCell ref="AI82:AI83"/>
    <mergeCell ref="AJ82:AJ83"/>
    <mergeCell ref="BN80:BN81"/>
    <mergeCell ref="BO80:BO81"/>
    <mergeCell ref="BH80:BH81"/>
    <mergeCell ref="BI80:BI81"/>
    <mergeCell ref="BJ80:BJ81"/>
    <mergeCell ref="BK80:BK81"/>
    <mergeCell ref="BL80:BL81"/>
    <mergeCell ref="BM80:BM81"/>
    <mergeCell ref="B82:B83"/>
    <mergeCell ref="C82:C83"/>
    <mergeCell ref="D82:D83"/>
    <mergeCell ref="F82:F83"/>
    <mergeCell ref="W82:W83"/>
    <mergeCell ref="X82:X83"/>
    <mergeCell ref="S82:S83"/>
    <mergeCell ref="T82:T83"/>
    <mergeCell ref="U82:U83"/>
    <mergeCell ref="V82:V83"/>
    <mergeCell ref="BB80:BB81"/>
    <mergeCell ref="BC80:BC81"/>
    <mergeCell ref="BD80:BD81"/>
    <mergeCell ref="BE80:BE81"/>
    <mergeCell ref="O82:O83"/>
    <mergeCell ref="P82:P83"/>
    <mergeCell ref="AO82:AO83"/>
    <mergeCell ref="AP82:AP83"/>
    <mergeCell ref="AE82:AE83"/>
    <mergeCell ref="AF82:AF83"/>
    <mergeCell ref="BA80:BA81"/>
    <mergeCell ref="G82:G83"/>
    <mergeCell ref="H82:H83"/>
    <mergeCell ref="I82:I83"/>
    <mergeCell ref="J82:J83"/>
    <mergeCell ref="K82:K83"/>
    <mergeCell ref="L82:L83"/>
    <mergeCell ref="M82:M83"/>
    <mergeCell ref="AG82:AG83"/>
    <mergeCell ref="AH82:AH83"/>
    <mergeCell ref="AQ80:AQ81"/>
    <mergeCell ref="AR80:AR81"/>
    <mergeCell ref="AS80:AS81"/>
    <mergeCell ref="BF80:BF81"/>
    <mergeCell ref="BG80:BG81"/>
    <mergeCell ref="AV80:AV81"/>
    <mergeCell ref="AW80:AW81"/>
    <mergeCell ref="AX80:AX81"/>
    <mergeCell ref="AY80:AY81"/>
    <mergeCell ref="AZ80:AZ81"/>
    <mergeCell ref="AE80:AE81"/>
    <mergeCell ref="AT80:AT81"/>
    <mergeCell ref="AU80:AU81"/>
    <mergeCell ref="AJ80:AJ81"/>
    <mergeCell ref="AK80:AK81"/>
    <mergeCell ref="AL80:AL81"/>
    <mergeCell ref="AM80:AM81"/>
    <mergeCell ref="AN80:AN81"/>
    <mergeCell ref="AO80:AO81"/>
    <mergeCell ref="AP80:AP81"/>
    <mergeCell ref="AG80:AG81"/>
    <mergeCell ref="P80:P81"/>
    <mergeCell ref="S80:S81"/>
    <mergeCell ref="T80:T81"/>
    <mergeCell ref="U80:U81"/>
    <mergeCell ref="V80:V81"/>
    <mergeCell ref="W80:W81"/>
    <mergeCell ref="AB80:AB81"/>
    <mergeCell ref="AC80:AC81"/>
    <mergeCell ref="AD80:AD81"/>
    <mergeCell ref="K80:K81"/>
    <mergeCell ref="L80:L81"/>
    <mergeCell ref="M80:M81"/>
    <mergeCell ref="AH80:AH81"/>
    <mergeCell ref="AI80:AI81"/>
    <mergeCell ref="X80:X81"/>
    <mergeCell ref="Y80:Y81"/>
    <mergeCell ref="Z80:Z81"/>
    <mergeCell ref="AA80:AA81"/>
    <mergeCell ref="AF80:AF81"/>
    <mergeCell ref="O80:O81"/>
    <mergeCell ref="BO78:BO79"/>
    <mergeCell ref="B80:B81"/>
    <mergeCell ref="C80:C81"/>
    <mergeCell ref="D80:D81"/>
    <mergeCell ref="F80:F81"/>
    <mergeCell ref="G80:G81"/>
    <mergeCell ref="H80:H81"/>
    <mergeCell ref="I80:I81"/>
    <mergeCell ref="J80:J81"/>
    <mergeCell ref="AW78:AW79"/>
    <mergeCell ref="AX78:AX79"/>
    <mergeCell ref="BK78:BK79"/>
    <mergeCell ref="BL78:BL79"/>
    <mergeCell ref="BA78:BA79"/>
    <mergeCell ref="BB78:BB79"/>
    <mergeCell ref="BC78:BC79"/>
    <mergeCell ref="BD78:BD79"/>
    <mergeCell ref="BG78:BG79"/>
    <mergeCell ref="BH78:BH79"/>
    <mergeCell ref="BE78:BE79"/>
    <mergeCell ref="BF78:BF79"/>
    <mergeCell ref="AY78:AY79"/>
    <mergeCell ref="AZ78:AZ79"/>
    <mergeCell ref="BM78:BM79"/>
    <mergeCell ref="BN78:BN79"/>
    <mergeCell ref="BI78:BI79"/>
    <mergeCell ref="BJ78:BJ79"/>
    <mergeCell ref="AS78:AS79"/>
    <mergeCell ref="AT78:AT79"/>
    <mergeCell ref="AU78:AU79"/>
    <mergeCell ref="AV78:AV79"/>
    <mergeCell ref="AO78:AO79"/>
    <mergeCell ref="AP78:AP79"/>
    <mergeCell ref="AQ78:AQ79"/>
    <mergeCell ref="AR78:AR79"/>
    <mergeCell ref="W78:W79"/>
    <mergeCell ref="X78:X79"/>
    <mergeCell ref="Y78:Y79"/>
    <mergeCell ref="Z78:Z79"/>
    <mergeCell ref="AG78:AG79"/>
    <mergeCell ref="AH78:AH79"/>
    <mergeCell ref="AM78:AM79"/>
    <mergeCell ref="AN78:AN79"/>
    <mergeCell ref="AC78:AC79"/>
    <mergeCell ref="AD78:AD79"/>
    <mergeCell ref="AE78:AE79"/>
    <mergeCell ref="AF78:AF79"/>
    <mergeCell ref="AK78:AK79"/>
    <mergeCell ref="AL78:AL79"/>
    <mergeCell ref="AI78:AI79"/>
    <mergeCell ref="AJ78:AJ79"/>
    <mergeCell ref="K78:K79"/>
    <mergeCell ref="L78:L79"/>
    <mergeCell ref="AA78:AA79"/>
    <mergeCell ref="AB78:AB79"/>
    <mergeCell ref="O78:O79"/>
    <mergeCell ref="P78:P79"/>
    <mergeCell ref="S78:S79"/>
    <mergeCell ref="T78:T79"/>
    <mergeCell ref="U78:U79"/>
    <mergeCell ref="V78:V79"/>
    <mergeCell ref="BK76:BK77"/>
    <mergeCell ref="M78:M79"/>
    <mergeCell ref="B78:B79"/>
    <mergeCell ref="C78:C79"/>
    <mergeCell ref="D78:D79"/>
    <mergeCell ref="F78:F79"/>
    <mergeCell ref="G78:G79"/>
    <mergeCell ref="H78:H79"/>
    <mergeCell ref="I78:I79"/>
    <mergeCell ref="J78:J79"/>
    <mergeCell ref="AY76:AY77"/>
    <mergeCell ref="AZ76:AZ77"/>
    <mergeCell ref="BA76:BA77"/>
    <mergeCell ref="BH76:BH77"/>
    <mergeCell ref="BI76:BI77"/>
    <mergeCell ref="BJ76:BJ77"/>
    <mergeCell ref="AW76:AW77"/>
    <mergeCell ref="BN76:BN77"/>
    <mergeCell ref="BO76:BO77"/>
    <mergeCell ref="BD76:BD77"/>
    <mergeCell ref="BE76:BE77"/>
    <mergeCell ref="BF76:BF77"/>
    <mergeCell ref="BG76:BG77"/>
    <mergeCell ref="BL76:BL77"/>
    <mergeCell ref="BM76:BM77"/>
    <mergeCell ref="AX76:AX77"/>
    <mergeCell ref="AM76:AM77"/>
    <mergeCell ref="AN76:AN77"/>
    <mergeCell ref="AO76:AO77"/>
    <mergeCell ref="BB76:BB77"/>
    <mergeCell ref="BC76:BC77"/>
    <mergeCell ref="AR76:AR77"/>
    <mergeCell ref="AS76:AS77"/>
    <mergeCell ref="AT76:AT77"/>
    <mergeCell ref="AU76:AU77"/>
    <mergeCell ref="AV76:AV77"/>
    <mergeCell ref="AA76:AA77"/>
    <mergeCell ref="AP76:AP77"/>
    <mergeCell ref="AQ76:AQ77"/>
    <mergeCell ref="AF76:AF77"/>
    <mergeCell ref="AG76:AG77"/>
    <mergeCell ref="AH76:AH77"/>
    <mergeCell ref="AI76:AI77"/>
    <mergeCell ref="AJ76:AJ77"/>
    <mergeCell ref="AK76:AK77"/>
    <mergeCell ref="AL76:AL77"/>
    <mergeCell ref="L76:L77"/>
    <mergeCell ref="M76:M77"/>
    <mergeCell ref="O76:O77"/>
    <mergeCell ref="P76:P77"/>
    <mergeCell ref="S76:S77"/>
    <mergeCell ref="Z76:Z77"/>
    <mergeCell ref="N76:N77"/>
    <mergeCell ref="AD76:AD77"/>
    <mergeCell ref="AE76:AE77"/>
    <mergeCell ref="T76:T77"/>
    <mergeCell ref="U76:U77"/>
    <mergeCell ref="V76:V77"/>
    <mergeCell ref="W76:W77"/>
    <mergeCell ref="AB76:AB77"/>
    <mergeCell ref="AC76:AC77"/>
    <mergeCell ref="X76:X77"/>
    <mergeCell ref="Y76:Y77"/>
    <mergeCell ref="BO74:BO75"/>
    <mergeCell ref="B76:B77"/>
    <mergeCell ref="C76:C77"/>
    <mergeCell ref="D76:D77"/>
    <mergeCell ref="F76:F77"/>
    <mergeCell ref="G76:G77"/>
    <mergeCell ref="H76:H77"/>
    <mergeCell ref="I76:I77"/>
    <mergeCell ref="J76:J77"/>
    <mergeCell ref="K76:K77"/>
    <mergeCell ref="BC74:BC75"/>
    <mergeCell ref="BD74:BD75"/>
    <mergeCell ref="BE74:BE75"/>
    <mergeCell ref="BF74:BF75"/>
    <mergeCell ref="BG74:BG75"/>
    <mergeCell ref="BH74:BH75"/>
    <mergeCell ref="BM74:BM75"/>
    <mergeCell ref="BN74:BN75"/>
    <mergeCell ref="BA74:BA75"/>
    <mergeCell ref="BB74:BB75"/>
    <mergeCell ref="AY74:AY75"/>
    <mergeCell ref="AZ74:AZ75"/>
    <mergeCell ref="BK74:BK75"/>
    <mergeCell ref="BL74:BL75"/>
    <mergeCell ref="BI74:BI75"/>
    <mergeCell ref="BJ74:BJ75"/>
    <mergeCell ref="AK74:AK75"/>
    <mergeCell ref="AL74:AL75"/>
    <mergeCell ref="AU74:AU75"/>
    <mergeCell ref="AV74:AV75"/>
    <mergeCell ref="AW74:AW75"/>
    <mergeCell ref="AX74:AX75"/>
    <mergeCell ref="AQ74:AQ75"/>
    <mergeCell ref="AR74:AR75"/>
    <mergeCell ref="AS74:AS75"/>
    <mergeCell ref="AT74:AT75"/>
    <mergeCell ref="AM74:AM75"/>
    <mergeCell ref="AN74:AN75"/>
    <mergeCell ref="Y74:Y75"/>
    <mergeCell ref="Z74:Z75"/>
    <mergeCell ref="AA74:AA75"/>
    <mergeCell ref="AB74:AB75"/>
    <mergeCell ref="AC74:AC75"/>
    <mergeCell ref="AD74:AD75"/>
    <mergeCell ref="AI74:AI75"/>
    <mergeCell ref="AJ74:AJ75"/>
    <mergeCell ref="BN72:BN73"/>
    <mergeCell ref="BO72:BO73"/>
    <mergeCell ref="BH72:BH73"/>
    <mergeCell ref="BI72:BI73"/>
    <mergeCell ref="BJ72:BJ73"/>
    <mergeCell ref="BK72:BK73"/>
    <mergeCell ref="BL72:BL73"/>
    <mergeCell ref="BM72:BM73"/>
    <mergeCell ref="B74:B75"/>
    <mergeCell ref="C74:C75"/>
    <mergeCell ref="D74:D75"/>
    <mergeCell ref="F74:F75"/>
    <mergeCell ref="W74:W75"/>
    <mergeCell ref="X74:X75"/>
    <mergeCell ref="S74:S75"/>
    <mergeCell ref="T74:T75"/>
    <mergeCell ref="U74:U75"/>
    <mergeCell ref="V74:V75"/>
    <mergeCell ref="BB72:BB73"/>
    <mergeCell ref="BC72:BC73"/>
    <mergeCell ref="BD72:BD73"/>
    <mergeCell ref="BE72:BE73"/>
    <mergeCell ref="O74:O75"/>
    <mergeCell ref="P74:P75"/>
    <mergeCell ref="AO74:AO75"/>
    <mergeCell ref="AP74:AP75"/>
    <mergeCell ref="AE74:AE75"/>
    <mergeCell ref="AF74:AF75"/>
    <mergeCell ref="BA72:BA73"/>
    <mergeCell ref="G74:G75"/>
    <mergeCell ref="H74:H75"/>
    <mergeCell ref="I74:I75"/>
    <mergeCell ref="J74:J75"/>
    <mergeCell ref="K74:K75"/>
    <mergeCell ref="L74:L75"/>
    <mergeCell ref="M74:M75"/>
    <mergeCell ref="AG74:AG75"/>
    <mergeCell ref="AH74:AH75"/>
    <mergeCell ref="AQ72:AQ73"/>
    <mergeCell ref="AR72:AR73"/>
    <mergeCell ref="AS72:AS73"/>
    <mergeCell ref="BF72:BF73"/>
    <mergeCell ref="BG72:BG73"/>
    <mergeCell ref="AV72:AV73"/>
    <mergeCell ref="AW72:AW73"/>
    <mergeCell ref="AX72:AX73"/>
    <mergeCell ref="AY72:AY73"/>
    <mergeCell ref="AZ72:AZ73"/>
    <mergeCell ref="AE72:AE73"/>
    <mergeCell ref="AT72:AT73"/>
    <mergeCell ref="AU72:AU73"/>
    <mergeCell ref="AJ72:AJ73"/>
    <mergeCell ref="AK72:AK73"/>
    <mergeCell ref="AL72:AL73"/>
    <mergeCell ref="AM72:AM73"/>
    <mergeCell ref="AN72:AN73"/>
    <mergeCell ref="AO72:AO73"/>
    <mergeCell ref="AP72:AP73"/>
    <mergeCell ref="AG72:AG73"/>
    <mergeCell ref="P72:P73"/>
    <mergeCell ref="S72:S73"/>
    <mergeCell ref="T72:T73"/>
    <mergeCell ref="U72:U73"/>
    <mergeCell ref="V72:V73"/>
    <mergeCell ref="W72:W73"/>
    <mergeCell ref="AB72:AB73"/>
    <mergeCell ref="AC72:AC73"/>
    <mergeCell ref="AD72:AD73"/>
    <mergeCell ref="K72:K73"/>
    <mergeCell ref="L72:L73"/>
    <mergeCell ref="M72:M73"/>
    <mergeCell ref="AH72:AH73"/>
    <mergeCell ref="AI72:AI73"/>
    <mergeCell ref="X72:X73"/>
    <mergeCell ref="Y72:Y73"/>
    <mergeCell ref="Z72:Z73"/>
    <mergeCell ref="AA72:AA73"/>
    <mergeCell ref="AF72:AF73"/>
    <mergeCell ref="O72:O73"/>
    <mergeCell ref="BO70:BO71"/>
    <mergeCell ref="B72:B73"/>
    <mergeCell ref="C72:C73"/>
    <mergeCell ref="D72:D73"/>
    <mergeCell ref="F72:F73"/>
    <mergeCell ref="G72:G73"/>
    <mergeCell ref="H72:H73"/>
    <mergeCell ref="I72:I73"/>
    <mergeCell ref="J72:J73"/>
    <mergeCell ref="AW70:AW71"/>
    <mergeCell ref="AX70:AX71"/>
    <mergeCell ref="BK70:BK71"/>
    <mergeCell ref="BL70:BL71"/>
    <mergeCell ref="BA70:BA71"/>
    <mergeCell ref="BB70:BB71"/>
    <mergeCell ref="BC70:BC71"/>
    <mergeCell ref="BD70:BD71"/>
    <mergeCell ref="BG70:BG71"/>
    <mergeCell ref="BH70:BH71"/>
    <mergeCell ref="BE70:BE71"/>
    <mergeCell ref="BF70:BF71"/>
    <mergeCell ref="AY70:AY71"/>
    <mergeCell ref="AZ70:AZ71"/>
    <mergeCell ref="BM70:BM71"/>
    <mergeCell ref="BN70:BN71"/>
    <mergeCell ref="BI70:BI71"/>
    <mergeCell ref="BJ70:BJ71"/>
    <mergeCell ref="AJ70:AJ71"/>
    <mergeCell ref="AS70:AS71"/>
    <mergeCell ref="AT70:AT71"/>
    <mergeCell ref="AU70:AU71"/>
    <mergeCell ref="AV70:AV71"/>
    <mergeCell ref="AO70:AO71"/>
    <mergeCell ref="AP70:AP71"/>
    <mergeCell ref="AQ70:AQ71"/>
    <mergeCell ref="AR70:AR71"/>
    <mergeCell ref="X70:X71"/>
    <mergeCell ref="Y70:Y71"/>
    <mergeCell ref="Z70:Z71"/>
    <mergeCell ref="AG70:AG71"/>
    <mergeCell ref="AH70:AH71"/>
    <mergeCell ref="AI70:AI71"/>
    <mergeCell ref="V70:V71"/>
    <mergeCell ref="AM70:AM71"/>
    <mergeCell ref="AN70:AN71"/>
    <mergeCell ref="AC70:AC71"/>
    <mergeCell ref="AD70:AD71"/>
    <mergeCell ref="AE70:AE71"/>
    <mergeCell ref="AF70:AF71"/>
    <mergeCell ref="AK70:AK71"/>
    <mergeCell ref="AL70:AL71"/>
    <mergeCell ref="W70:W71"/>
    <mergeCell ref="J70:J71"/>
    <mergeCell ref="K70:K71"/>
    <mergeCell ref="L70:L71"/>
    <mergeCell ref="AA70:AA71"/>
    <mergeCell ref="AB70:AB71"/>
    <mergeCell ref="O70:O71"/>
    <mergeCell ref="P70:P71"/>
    <mergeCell ref="S70:S71"/>
    <mergeCell ref="T70:T71"/>
    <mergeCell ref="U70:U71"/>
    <mergeCell ref="BJ68:BJ69"/>
    <mergeCell ref="BK68:BK69"/>
    <mergeCell ref="M70:M71"/>
    <mergeCell ref="B70:B71"/>
    <mergeCell ref="C70:C71"/>
    <mergeCell ref="D70:D71"/>
    <mergeCell ref="F70:F71"/>
    <mergeCell ref="G70:G71"/>
    <mergeCell ref="H70:H71"/>
    <mergeCell ref="I70:I71"/>
    <mergeCell ref="AX68:AX69"/>
    <mergeCell ref="AY68:AY69"/>
    <mergeCell ref="AZ68:AZ69"/>
    <mergeCell ref="BA68:BA69"/>
    <mergeCell ref="BH68:BH69"/>
    <mergeCell ref="BI68:BI69"/>
    <mergeCell ref="AV68:AV69"/>
    <mergeCell ref="AW68:AW69"/>
    <mergeCell ref="BN68:BN69"/>
    <mergeCell ref="BO68:BO69"/>
    <mergeCell ref="BD68:BD69"/>
    <mergeCell ref="BE68:BE69"/>
    <mergeCell ref="BF68:BF69"/>
    <mergeCell ref="BG68:BG69"/>
    <mergeCell ref="BL68:BL69"/>
    <mergeCell ref="BM68:BM69"/>
    <mergeCell ref="AL68:AL69"/>
    <mergeCell ref="AM68:AM69"/>
    <mergeCell ref="AN68:AN69"/>
    <mergeCell ref="AO68:AO69"/>
    <mergeCell ref="BB68:BB69"/>
    <mergeCell ref="BC68:BC69"/>
    <mergeCell ref="AR68:AR69"/>
    <mergeCell ref="AS68:AS69"/>
    <mergeCell ref="AT68:AT69"/>
    <mergeCell ref="AU68:AU69"/>
    <mergeCell ref="AF68:AF69"/>
    <mergeCell ref="AG68:AG69"/>
    <mergeCell ref="AH68:AH69"/>
    <mergeCell ref="AI68:AI69"/>
    <mergeCell ref="AJ68:AJ69"/>
    <mergeCell ref="AK68:AK69"/>
    <mergeCell ref="L68:L69"/>
    <mergeCell ref="M68:M69"/>
    <mergeCell ref="O68:O69"/>
    <mergeCell ref="AD68:AD69"/>
    <mergeCell ref="AE68:AE69"/>
    <mergeCell ref="T68:T69"/>
    <mergeCell ref="U68:U69"/>
    <mergeCell ref="V68:V69"/>
    <mergeCell ref="W68:W69"/>
    <mergeCell ref="P68:P69"/>
    <mergeCell ref="BG66:BG67"/>
    <mergeCell ref="BH66:BH67"/>
    <mergeCell ref="BO66:BO67"/>
    <mergeCell ref="B68:B69"/>
    <mergeCell ref="C68:C69"/>
    <mergeCell ref="D68:D69"/>
    <mergeCell ref="F68:F69"/>
    <mergeCell ref="G68:G69"/>
    <mergeCell ref="H68:H69"/>
    <mergeCell ref="I68:I69"/>
    <mergeCell ref="S68:S69"/>
    <mergeCell ref="Z68:Z69"/>
    <mergeCell ref="AA68:AA69"/>
    <mergeCell ref="BE66:BE67"/>
    <mergeCell ref="BF66:BF67"/>
    <mergeCell ref="X68:X69"/>
    <mergeCell ref="Y68:Y69"/>
    <mergeCell ref="AP68:AP69"/>
    <mergeCell ref="AQ68:AQ69"/>
    <mergeCell ref="AB68:AB69"/>
    <mergeCell ref="AC68:AC69"/>
    <mergeCell ref="BK66:BK67"/>
    <mergeCell ref="BL66:BL67"/>
    <mergeCell ref="AW66:AW67"/>
    <mergeCell ref="AX66:AX67"/>
    <mergeCell ref="AY66:AY67"/>
    <mergeCell ref="AZ66:AZ67"/>
    <mergeCell ref="AK66:AK67"/>
    <mergeCell ref="AL66:AL67"/>
    <mergeCell ref="AM66:AM67"/>
    <mergeCell ref="BM66:BM67"/>
    <mergeCell ref="BN66:BN67"/>
    <mergeCell ref="J68:J69"/>
    <mergeCell ref="K68:K69"/>
    <mergeCell ref="BI66:BI67"/>
    <mergeCell ref="BJ66:BJ67"/>
    <mergeCell ref="BC66:BC67"/>
    <mergeCell ref="BD66:BD67"/>
    <mergeCell ref="AU66:AU67"/>
    <mergeCell ref="AV66:AV67"/>
    <mergeCell ref="BA66:BA67"/>
    <mergeCell ref="BB66:BB67"/>
    <mergeCell ref="AQ66:AQ67"/>
    <mergeCell ref="AR66:AR67"/>
    <mergeCell ref="AS66:AS67"/>
    <mergeCell ref="AT66:AT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AN66:AN67"/>
    <mergeCell ref="BN64:BN65"/>
    <mergeCell ref="BO64:BO65"/>
    <mergeCell ref="BH64:BH65"/>
    <mergeCell ref="BI64:BI65"/>
    <mergeCell ref="BJ64:BJ65"/>
    <mergeCell ref="BK64:BK65"/>
    <mergeCell ref="BL64:BL65"/>
    <mergeCell ref="BM64:BM65"/>
    <mergeCell ref="I66:I67"/>
    <mergeCell ref="Y66:Y67"/>
    <mergeCell ref="Z66:Z67"/>
    <mergeCell ref="U66:U67"/>
    <mergeCell ref="V66:V67"/>
    <mergeCell ref="W66:W67"/>
    <mergeCell ref="X66:X67"/>
    <mergeCell ref="J66:J67"/>
    <mergeCell ref="K66:K67"/>
    <mergeCell ref="L66:L67"/>
    <mergeCell ref="B66:B67"/>
    <mergeCell ref="C66:C67"/>
    <mergeCell ref="D66:D67"/>
    <mergeCell ref="F66:F67"/>
    <mergeCell ref="G66:G67"/>
    <mergeCell ref="H66:H67"/>
    <mergeCell ref="AC66:AC67"/>
    <mergeCell ref="AD66:AD67"/>
    <mergeCell ref="S66:S67"/>
    <mergeCell ref="T66:T67"/>
    <mergeCell ref="O66:O67"/>
    <mergeCell ref="P66:P67"/>
    <mergeCell ref="AA66:AA67"/>
    <mergeCell ref="AB66:AB67"/>
    <mergeCell ref="M66:M67"/>
    <mergeCell ref="BG64:BG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AE64:AE65"/>
    <mergeCell ref="AF64:AF65"/>
    <mergeCell ref="AG64:AG65"/>
    <mergeCell ref="AN64:AN65"/>
    <mergeCell ref="AO64:AO65"/>
    <mergeCell ref="AP64:AP65"/>
    <mergeCell ref="AQ64:AQ65"/>
    <mergeCell ref="BF64:BF65"/>
    <mergeCell ref="BE64:BE65"/>
    <mergeCell ref="AT64:AT65"/>
    <mergeCell ref="AU64:AU65"/>
    <mergeCell ref="AJ64:AJ65"/>
    <mergeCell ref="AK64:AK65"/>
    <mergeCell ref="AL64:AL65"/>
    <mergeCell ref="AM64:AM65"/>
    <mergeCell ref="AR64:AR65"/>
    <mergeCell ref="AS64:AS65"/>
    <mergeCell ref="U64:U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AD64:AD65"/>
    <mergeCell ref="V64:V65"/>
    <mergeCell ref="W64:W65"/>
    <mergeCell ref="J64:J65"/>
    <mergeCell ref="K64:K65"/>
    <mergeCell ref="L64:L65"/>
    <mergeCell ref="M64:M65"/>
    <mergeCell ref="O64:O65"/>
    <mergeCell ref="P64:P65"/>
    <mergeCell ref="S64:S65"/>
    <mergeCell ref="T64:T65"/>
    <mergeCell ref="BM62:BM63"/>
    <mergeCell ref="BN62:BN63"/>
    <mergeCell ref="BO62:BO63"/>
    <mergeCell ref="B64:B65"/>
    <mergeCell ref="C64:C65"/>
    <mergeCell ref="D64:D65"/>
    <mergeCell ref="F64:F65"/>
    <mergeCell ref="G64:G65"/>
    <mergeCell ref="H64:H65"/>
    <mergeCell ref="I64:I65"/>
    <mergeCell ref="AU62:AU63"/>
    <mergeCell ref="AV62:AV63"/>
    <mergeCell ref="AW62:AW63"/>
    <mergeCell ref="AX62:AX63"/>
    <mergeCell ref="BE62:BE63"/>
    <mergeCell ref="BF62:BF63"/>
    <mergeCell ref="BK62:BK63"/>
    <mergeCell ref="BL62:BL63"/>
    <mergeCell ref="BA62:BA63"/>
    <mergeCell ref="BB62:BB63"/>
    <mergeCell ref="BC62:BC63"/>
    <mergeCell ref="BD62:BD63"/>
    <mergeCell ref="BI62:BI63"/>
    <mergeCell ref="BJ62:BJ63"/>
    <mergeCell ref="BG62:BG63"/>
    <mergeCell ref="BH62:BH63"/>
    <mergeCell ref="AK62:AK63"/>
    <mergeCell ref="AL62:AL63"/>
    <mergeCell ref="AY62:AY63"/>
    <mergeCell ref="AZ62:AZ63"/>
    <mergeCell ref="AO62:AO63"/>
    <mergeCell ref="AP62:AP63"/>
    <mergeCell ref="AQ62:AQ63"/>
    <mergeCell ref="AR62:AR63"/>
    <mergeCell ref="AS62:AS63"/>
    <mergeCell ref="AT62:AT63"/>
    <mergeCell ref="AM62:AM63"/>
    <mergeCell ref="AN62:AN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I62:I63"/>
    <mergeCell ref="J62:J63"/>
    <mergeCell ref="K62:K63"/>
    <mergeCell ref="L62:L63"/>
    <mergeCell ref="U62:U63"/>
    <mergeCell ref="V62:V63"/>
    <mergeCell ref="AB62:AB63"/>
    <mergeCell ref="O62:O63"/>
    <mergeCell ref="P62:P63"/>
    <mergeCell ref="S62:S63"/>
    <mergeCell ref="T62:T63"/>
    <mergeCell ref="Y62:Y63"/>
    <mergeCell ref="Z62:Z63"/>
    <mergeCell ref="W62:W63"/>
    <mergeCell ref="X62:X63"/>
    <mergeCell ref="BF60:BF61"/>
    <mergeCell ref="BG60:BG61"/>
    <mergeCell ref="M62:M63"/>
    <mergeCell ref="BD60:BD61"/>
    <mergeCell ref="BE60:BE61"/>
    <mergeCell ref="AV60:AV61"/>
    <mergeCell ref="AW60:AW61"/>
    <mergeCell ref="BB60:BB61"/>
    <mergeCell ref="BC60:BC61"/>
    <mergeCell ref="AA62:AA63"/>
    <mergeCell ref="BL60:BL61"/>
    <mergeCell ref="BM60:BM61"/>
    <mergeCell ref="BH60:BH61"/>
    <mergeCell ref="BI60:BI61"/>
    <mergeCell ref="BJ60:BJ61"/>
    <mergeCell ref="BK60:BK61"/>
    <mergeCell ref="BN60:BN61"/>
    <mergeCell ref="BO60:BO61"/>
    <mergeCell ref="B62:B63"/>
    <mergeCell ref="C62:C63"/>
    <mergeCell ref="D62:D63"/>
    <mergeCell ref="F62:F63"/>
    <mergeCell ref="G62:G63"/>
    <mergeCell ref="H62:H63"/>
    <mergeCell ref="AT60:AT61"/>
    <mergeCell ref="AU60:AU61"/>
    <mergeCell ref="AJ60:AJ61"/>
    <mergeCell ref="AK60:AK61"/>
    <mergeCell ref="AX60:AX61"/>
    <mergeCell ref="AY60:AY61"/>
    <mergeCell ref="AN60:AN61"/>
    <mergeCell ref="AO60:AO61"/>
    <mergeCell ref="AP60:AP61"/>
    <mergeCell ref="AQ60:AQ61"/>
    <mergeCell ref="AR60:AR61"/>
    <mergeCell ref="AS60:AS61"/>
    <mergeCell ref="AL60:AL61"/>
    <mergeCell ref="AM60:AM61"/>
    <mergeCell ref="AZ60:AZ61"/>
    <mergeCell ref="BA60:BA61"/>
    <mergeCell ref="V60:V61"/>
    <mergeCell ref="W60:W61"/>
    <mergeCell ref="AF60:AF61"/>
    <mergeCell ref="AG60:AG61"/>
    <mergeCell ref="AH60:AH61"/>
    <mergeCell ref="AI60:AI61"/>
    <mergeCell ref="AB60:AB61"/>
    <mergeCell ref="AC60:AC61"/>
    <mergeCell ref="AD60:AD61"/>
    <mergeCell ref="AE60:AE61"/>
    <mergeCell ref="H60:H61"/>
    <mergeCell ref="I60:I61"/>
    <mergeCell ref="J60:J61"/>
    <mergeCell ref="K60:K61"/>
    <mergeCell ref="L60:L61"/>
    <mergeCell ref="M60:M61"/>
    <mergeCell ref="Z60:Z61"/>
    <mergeCell ref="AA60:AA61"/>
    <mergeCell ref="O60:O61"/>
    <mergeCell ref="P60:P61"/>
    <mergeCell ref="S60:S61"/>
    <mergeCell ref="X60:X61"/>
    <mergeCell ref="Y60:Y61"/>
    <mergeCell ref="T60:T61"/>
    <mergeCell ref="U60:U61"/>
    <mergeCell ref="EA58:EA59"/>
    <mergeCell ref="EB58:EB59"/>
    <mergeCell ref="DW58:DW59"/>
    <mergeCell ref="DX58:DX59"/>
    <mergeCell ref="DY58:DY59"/>
    <mergeCell ref="DZ58:DZ59"/>
    <mergeCell ref="DK58:DK59"/>
    <mergeCell ref="DL58:DL59"/>
    <mergeCell ref="DO58:DO59"/>
    <mergeCell ref="DP58:DP59"/>
    <mergeCell ref="EC58:EC59"/>
    <mergeCell ref="ED58:ED59"/>
    <mergeCell ref="DQ58:DQ59"/>
    <mergeCell ref="DR58:DR59"/>
    <mergeCell ref="DS58:DS59"/>
    <mergeCell ref="DT58:DT59"/>
    <mergeCell ref="DI58:DI59"/>
    <mergeCell ref="DJ58:DJ59"/>
    <mergeCell ref="EE58:EE59"/>
    <mergeCell ref="B60:B61"/>
    <mergeCell ref="C60:C61"/>
    <mergeCell ref="D60:D61"/>
    <mergeCell ref="F60:F61"/>
    <mergeCell ref="G60:G61"/>
    <mergeCell ref="DU58:DU59"/>
    <mergeCell ref="DV58:DV59"/>
    <mergeCell ref="CW58:CW59"/>
    <mergeCell ref="CX58:CX59"/>
    <mergeCell ref="DM58:DM59"/>
    <mergeCell ref="DN58:DN59"/>
    <mergeCell ref="DC58:DC59"/>
    <mergeCell ref="DD58:DD59"/>
    <mergeCell ref="DE58:DE59"/>
    <mergeCell ref="DF58:DF59"/>
    <mergeCell ref="DG58:DG59"/>
    <mergeCell ref="DH58:DH59"/>
    <mergeCell ref="CK58:CK59"/>
    <mergeCell ref="CL58:CL59"/>
    <mergeCell ref="CM58:CM59"/>
    <mergeCell ref="CN58:CN59"/>
    <mergeCell ref="CU58:CU59"/>
    <mergeCell ref="CV58:CV59"/>
    <mergeCell ref="CI58:CI59"/>
    <mergeCell ref="CJ58:CJ59"/>
    <mergeCell ref="DA58:DA59"/>
    <mergeCell ref="DB58:DB59"/>
    <mergeCell ref="CQ58:CQ59"/>
    <mergeCell ref="CR58:CR59"/>
    <mergeCell ref="CS58:CS59"/>
    <mergeCell ref="CT58:CT59"/>
    <mergeCell ref="CY58:CY59"/>
    <mergeCell ref="CZ58:CZ59"/>
    <mergeCell ref="BY58:BY59"/>
    <mergeCell ref="BZ58:BZ59"/>
    <mergeCell ref="CA58:CA59"/>
    <mergeCell ref="CB58:CB59"/>
    <mergeCell ref="CO58:CO59"/>
    <mergeCell ref="CP58:CP59"/>
    <mergeCell ref="CE58:CE59"/>
    <mergeCell ref="CF58:CF59"/>
    <mergeCell ref="CG58:CG59"/>
    <mergeCell ref="CH58:CH59"/>
    <mergeCell ref="BM58:BM59"/>
    <mergeCell ref="BN58:BN59"/>
    <mergeCell ref="CC58:CC59"/>
    <mergeCell ref="CD58:CD59"/>
    <mergeCell ref="BS58:BS59"/>
    <mergeCell ref="BT58:BT59"/>
    <mergeCell ref="BU58:BU59"/>
    <mergeCell ref="BV58:BV59"/>
    <mergeCell ref="BW58:BW59"/>
    <mergeCell ref="BX58:BX59"/>
    <mergeCell ref="BQ58:BQ59"/>
    <mergeCell ref="BR58:BR59"/>
    <mergeCell ref="BG58:BG59"/>
    <mergeCell ref="BH58:BH59"/>
    <mergeCell ref="BI58:BI59"/>
    <mergeCell ref="BJ58:BJ59"/>
    <mergeCell ref="BO58:BO59"/>
    <mergeCell ref="BP58:BP59"/>
    <mergeCell ref="BK58:BK59"/>
    <mergeCell ref="BL58:BL59"/>
    <mergeCell ref="BF58:BF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AO58:AO59"/>
    <mergeCell ref="AP58:AP59"/>
    <mergeCell ref="AQ58:AQ59"/>
    <mergeCell ref="AR58:AR59"/>
    <mergeCell ref="BE58:BE59"/>
    <mergeCell ref="BD58:BD59"/>
    <mergeCell ref="AD58:AD59"/>
    <mergeCell ref="AE58:AE59"/>
    <mergeCell ref="AS58:AS59"/>
    <mergeCell ref="AT58:AT59"/>
    <mergeCell ref="AI58:AI59"/>
    <mergeCell ref="AJ58:AJ59"/>
    <mergeCell ref="AK58:AK59"/>
    <mergeCell ref="AL58:AL59"/>
    <mergeCell ref="AM58:AM59"/>
    <mergeCell ref="AN58:AN59"/>
    <mergeCell ref="X58:X59"/>
    <mergeCell ref="Y58:Y59"/>
    <mergeCell ref="Z58:Z59"/>
    <mergeCell ref="AA58:AA59"/>
    <mergeCell ref="AB58:AB59"/>
    <mergeCell ref="AC58:AC59"/>
    <mergeCell ref="F58:F59"/>
    <mergeCell ref="U58:U59"/>
    <mergeCell ref="V58:V59"/>
    <mergeCell ref="I58:I59"/>
    <mergeCell ref="J58:J59"/>
    <mergeCell ref="O58:O59"/>
    <mergeCell ref="P58:P59"/>
    <mergeCell ref="S58:S59"/>
    <mergeCell ref="AT42:AT43"/>
    <mergeCell ref="AJ42:AJ43"/>
    <mergeCell ref="AK42:AK43"/>
    <mergeCell ref="X42:X43"/>
    <mergeCell ref="AB42:AB43"/>
    <mergeCell ref="T58:T59"/>
    <mergeCell ref="AG58:AG59"/>
    <mergeCell ref="AF58:AF59"/>
    <mergeCell ref="AH58:AH59"/>
    <mergeCell ref="W58:W59"/>
    <mergeCell ref="B48:F48"/>
    <mergeCell ref="J50:K50"/>
    <mergeCell ref="M50:N50"/>
    <mergeCell ref="G58:G59"/>
    <mergeCell ref="H58:H59"/>
    <mergeCell ref="K58:K59"/>
    <mergeCell ref="L58:L59"/>
    <mergeCell ref="M58:M59"/>
    <mergeCell ref="C58:C59"/>
    <mergeCell ref="D58:D59"/>
    <mergeCell ref="E46:F46"/>
    <mergeCell ref="E47:I47"/>
    <mergeCell ref="B58:B59"/>
    <mergeCell ref="BG42:BG43"/>
    <mergeCell ref="J45:K45"/>
    <mergeCell ref="AL42:AL43"/>
    <mergeCell ref="AM42:AM43"/>
    <mergeCell ref="AY42:AY43"/>
    <mergeCell ref="AZ42:AZ43"/>
    <mergeCell ref="BA42:BA43"/>
    <mergeCell ref="BN42:BN43"/>
    <mergeCell ref="BO42:BO43"/>
    <mergeCell ref="B44:K44"/>
    <mergeCell ref="M44:P44"/>
    <mergeCell ref="BK42:BK43"/>
    <mergeCell ref="BL42:BL43"/>
    <mergeCell ref="BM42:BM43"/>
    <mergeCell ref="AV42:AV43"/>
    <mergeCell ref="AW42:AW43"/>
    <mergeCell ref="AU42:AU43"/>
    <mergeCell ref="BJ42:BJ43"/>
    <mergeCell ref="BB42:BB43"/>
    <mergeCell ref="BC42:BC43"/>
    <mergeCell ref="BD42:BD43"/>
    <mergeCell ref="BE42:BE43"/>
    <mergeCell ref="BF42:BF43"/>
    <mergeCell ref="AF42:AF43"/>
    <mergeCell ref="AG42:AG43"/>
    <mergeCell ref="AH42:AH43"/>
    <mergeCell ref="AI42:AI43"/>
    <mergeCell ref="BH42:BH43"/>
    <mergeCell ref="BI42:BI43"/>
    <mergeCell ref="AP42:AP43"/>
    <mergeCell ref="AQ42:AQ43"/>
    <mergeCell ref="AR42:AR43"/>
    <mergeCell ref="AS42:AS43"/>
    <mergeCell ref="J42:J43"/>
    <mergeCell ref="K42:K43"/>
    <mergeCell ref="L42:L43"/>
    <mergeCell ref="M42:M43"/>
    <mergeCell ref="O42:O43"/>
    <mergeCell ref="AX42:AX43"/>
    <mergeCell ref="AN42:AN43"/>
    <mergeCell ref="AO42:AO43"/>
    <mergeCell ref="AD42:AD43"/>
    <mergeCell ref="AE42:AE43"/>
    <mergeCell ref="AC42:AC43"/>
    <mergeCell ref="P42:P43"/>
    <mergeCell ref="S42:S43"/>
    <mergeCell ref="T42:T43"/>
    <mergeCell ref="U42:U43"/>
    <mergeCell ref="Z42:Z43"/>
    <mergeCell ref="AA42:AA43"/>
    <mergeCell ref="V42:V43"/>
    <mergeCell ref="W42:W43"/>
    <mergeCell ref="Y42:Y43"/>
    <mergeCell ref="BM40:BM41"/>
    <mergeCell ref="BN40:BN41"/>
    <mergeCell ref="BI40:BI41"/>
    <mergeCell ref="BJ40:BJ41"/>
    <mergeCell ref="BK40:BK41"/>
    <mergeCell ref="BL40:BL41"/>
    <mergeCell ref="BA40:BA41"/>
    <mergeCell ref="BB40:BB41"/>
    <mergeCell ref="BO40:BO41"/>
    <mergeCell ref="B42:B43"/>
    <mergeCell ref="C42:C43"/>
    <mergeCell ref="D42:D43"/>
    <mergeCell ref="F42:F43"/>
    <mergeCell ref="G42:G43"/>
    <mergeCell ref="H42:H43"/>
    <mergeCell ref="I42:I43"/>
    <mergeCell ref="BG40:BG41"/>
    <mergeCell ref="BH40:BH41"/>
    <mergeCell ref="AW40:AW41"/>
    <mergeCell ref="AX40:AX41"/>
    <mergeCell ref="BC40:BC41"/>
    <mergeCell ref="BD40:BD41"/>
    <mergeCell ref="BE40:BE41"/>
    <mergeCell ref="BF40:BF41"/>
    <mergeCell ref="AY40:AY41"/>
    <mergeCell ref="AZ40:AZ41"/>
    <mergeCell ref="AS40:AS41"/>
    <mergeCell ref="AT40:AT41"/>
    <mergeCell ref="AU40:AU41"/>
    <mergeCell ref="AV40:AV41"/>
    <mergeCell ref="AO40:AO41"/>
    <mergeCell ref="AP40:AP41"/>
    <mergeCell ref="AQ40:AQ41"/>
    <mergeCell ref="AR40:AR41"/>
    <mergeCell ref="W40:W41"/>
    <mergeCell ref="X40:X41"/>
    <mergeCell ref="Y40:Y41"/>
    <mergeCell ref="Z40:Z41"/>
    <mergeCell ref="AG40:AG41"/>
    <mergeCell ref="AH40:AH41"/>
    <mergeCell ref="AM40:AM41"/>
    <mergeCell ref="AN40:AN41"/>
    <mergeCell ref="AC40:AC41"/>
    <mergeCell ref="AD40:AD41"/>
    <mergeCell ref="AE40:AE41"/>
    <mergeCell ref="AF40:AF41"/>
    <mergeCell ref="AK40:AK41"/>
    <mergeCell ref="AL40:AL41"/>
    <mergeCell ref="AI40:AI41"/>
    <mergeCell ref="AJ40:AJ41"/>
    <mergeCell ref="K40:K41"/>
    <mergeCell ref="L40:L41"/>
    <mergeCell ref="AA40:AA41"/>
    <mergeCell ref="AB40:AB41"/>
    <mergeCell ref="O40:O41"/>
    <mergeCell ref="P40:P41"/>
    <mergeCell ref="S40:S41"/>
    <mergeCell ref="T40:T41"/>
    <mergeCell ref="U40:U41"/>
    <mergeCell ref="V40:V41"/>
    <mergeCell ref="BK38:BK39"/>
    <mergeCell ref="M40:M41"/>
    <mergeCell ref="B40:B41"/>
    <mergeCell ref="C40:C41"/>
    <mergeCell ref="D40:D41"/>
    <mergeCell ref="F40:F41"/>
    <mergeCell ref="G40:G41"/>
    <mergeCell ref="H40:H41"/>
    <mergeCell ref="I40:I41"/>
    <mergeCell ref="J40:J41"/>
    <mergeCell ref="AY38:AY39"/>
    <mergeCell ref="AZ38:AZ39"/>
    <mergeCell ref="BA38:BA39"/>
    <mergeCell ref="BH38:BH39"/>
    <mergeCell ref="BI38:BI39"/>
    <mergeCell ref="BJ38:BJ39"/>
    <mergeCell ref="AW38:AW39"/>
    <mergeCell ref="BN38:BN39"/>
    <mergeCell ref="BO38:BO39"/>
    <mergeCell ref="BD38:BD39"/>
    <mergeCell ref="BE38:BE39"/>
    <mergeCell ref="BF38:BF39"/>
    <mergeCell ref="BG38:BG39"/>
    <mergeCell ref="BL38:BL39"/>
    <mergeCell ref="BM38:BM39"/>
    <mergeCell ref="AX38:AX39"/>
    <mergeCell ref="AM38:AM39"/>
    <mergeCell ref="AN38:AN39"/>
    <mergeCell ref="AO38:AO39"/>
    <mergeCell ref="BB38:BB39"/>
    <mergeCell ref="BC38:BC39"/>
    <mergeCell ref="AR38:AR39"/>
    <mergeCell ref="AS38:AS39"/>
    <mergeCell ref="AT38:AT39"/>
    <mergeCell ref="AU38:AU39"/>
    <mergeCell ref="AV38:AV39"/>
    <mergeCell ref="AA38:AA39"/>
    <mergeCell ref="AP38:AP39"/>
    <mergeCell ref="AQ38:AQ39"/>
    <mergeCell ref="AF38:AF39"/>
    <mergeCell ref="AG38:AG39"/>
    <mergeCell ref="AH38:AH39"/>
    <mergeCell ref="AI38:AI39"/>
    <mergeCell ref="AJ38:AJ39"/>
    <mergeCell ref="AK38:AK39"/>
    <mergeCell ref="AL38:AL39"/>
    <mergeCell ref="L38:L39"/>
    <mergeCell ref="M38:M39"/>
    <mergeCell ref="O38:O39"/>
    <mergeCell ref="P38:P39"/>
    <mergeCell ref="S38:S39"/>
    <mergeCell ref="Z38:Z39"/>
    <mergeCell ref="N38:N39"/>
    <mergeCell ref="AD38:AD39"/>
    <mergeCell ref="AE38:AE39"/>
    <mergeCell ref="T38:T39"/>
    <mergeCell ref="U38:U39"/>
    <mergeCell ref="V38:V39"/>
    <mergeCell ref="W38:W39"/>
    <mergeCell ref="AB38:AB39"/>
    <mergeCell ref="AC38:AC39"/>
    <mergeCell ref="X38:X39"/>
    <mergeCell ref="Y38:Y39"/>
    <mergeCell ref="BO36:BO37"/>
    <mergeCell ref="B38:B39"/>
    <mergeCell ref="C38:C39"/>
    <mergeCell ref="D38:D39"/>
    <mergeCell ref="F38:F39"/>
    <mergeCell ref="G38:G39"/>
    <mergeCell ref="H38:H39"/>
    <mergeCell ref="I38:I39"/>
    <mergeCell ref="J38:J39"/>
    <mergeCell ref="K38:K39"/>
    <mergeCell ref="BC36:BC37"/>
    <mergeCell ref="BD36:BD37"/>
    <mergeCell ref="BE36:BE37"/>
    <mergeCell ref="BF36:BF37"/>
    <mergeCell ref="BG36:BG37"/>
    <mergeCell ref="BH36:BH37"/>
    <mergeCell ref="BM36:BM37"/>
    <mergeCell ref="BN36:BN37"/>
    <mergeCell ref="BA36:BA37"/>
    <mergeCell ref="BB36:BB37"/>
    <mergeCell ref="AY36:AY37"/>
    <mergeCell ref="AZ36:AZ37"/>
    <mergeCell ref="BK36:BK37"/>
    <mergeCell ref="BL36:BL37"/>
    <mergeCell ref="BI36:BI37"/>
    <mergeCell ref="BJ36:BJ37"/>
    <mergeCell ref="AK36:AK37"/>
    <mergeCell ref="AL36:AL37"/>
    <mergeCell ref="AU36:AU37"/>
    <mergeCell ref="AV36:AV37"/>
    <mergeCell ref="AW36:AW37"/>
    <mergeCell ref="AX36:AX37"/>
    <mergeCell ref="AQ36:AQ37"/>
    <mergeCell ref="AR36:AR37"/>
    <mergeCell ref="AS36:AS37"/>
    <mergeCell ref="AT36:AT37"/>
    <mergeCell ref="AM36:AM37"/>
    <mergeCell ref="AN36:AN37"/>
    <mergeCell ref="Y36:Y37"/>
    <mergeCell ref="Z36:Z37"/>
    <mergeCell ref="AA36:AA37"/>
    <mergeCell ref="AB36:AB37"/>
    <mergeCell ref="AC36:AC37"/>
    <mergeCell ref="AD36:AD37"/>
    <mergeCell ref="AI36:AI37"/>
    <mergeCell ref="AJ36:AJ37"/>
    <mergeCell ref="BN34:BN35"/>
    <mergeCell ref="BO34:BO35"/>
    <mergeCell ref="BH34:BH35"/>
    <mergeCell ref="BI34:BI35"/>
    <mergeCell ref="BJ34:BJ35"/>
    <mergeCell ref="BK34:BK35"/>
    <mergeCell ref="BL34:BL35"/>
    <mergeCell ref="BM34:BM35"/>
    <mergeCell ref="B36:B37"/>
    <mergeCell ref="C36:C37"/>
    <mergeCell ref="D36:D37"/>
    <mergeCell ref="F36:F37"/>
    <mergeCell ref="W36:W37"/>
    <mergeCell ref="X36:X37"/>
    <mergeCell ref="S36:S37"/>
    <mergeCell ref="T36:T37"/>
    <mergeCell ref="U36:U37"/>
    <mergeCell ref="V36:V37"/>
    <mergeCell ref="BB34:BB35"/>
    <mergeCell ref="BC34:BC35"/>
    <mergeCell ref="BD34:BD35"/>
    <mergeCell ref="BE34:BE35"/>
    <mergeCell ref="O36:O37"/>
    <mergeCell ref="P36:P37"/>
    <mergeCell ref="AO36:AO37"/>
    <mergeCell ref="AP36:AP37"/>
    <mergeCell ref="AE36:AE37"/>
    <mergeCell ref="AF36:AF37"/>
    <mergeCell ref="BA34:BA35"/>
    <mergeCell ref="G36:G37"/>
    <mergeCell ref="H36:H37"/>
    <mergeCell ref="I36:I37"/>
    <mergeCell ref="J36:J37"/>
    <mergeCell ref="K36:K37"/>
    <mergeCell ref="L36:L37"/>
    <mergeCell ref="M36:M37"/>
    <mergeCell ref="AG36:AG37"/>
    <mergeCell ref="AH36:AH37"/>
    <mergeCell ref="AQ34:AQ35"/>
    <mergeCell ref="AR34:AR35"/>
    <mergeCell ref="AS34:AS35"/>
    <mergeCell ref="BF34:BF35"/>
    <mergeCell ref="BG34:BG35"/>
    <mergeCell ref="AV34:AV35"/>
    <mergeCell ref="AW34:AW35"/>
    <mergeCell ref="AX34:AX35"/>
    <mergeCell ref="AY34:AY35"/>
    <mergeCell ref="AZ34:AZ35"/>
    <mergeCell ref="AE34:AE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P34:AP35"/>
    <mergeCell ref="AG34:AG35"/>
    <mergeCell ref="P34:P35"/>
    <mergeCell ref="S34:S35"/>
    <mergeCell ref="T34:T35"/>
    <mergeCell ref="U34:U35"/>
    <mergeCell ref="V34:V35"/>
    <mergeCell ref="W34:W35"/>
    <mergeCell ref="AB34:AB35"/>
    <mergeCell ref="AC34:AC35"/>
    <mergeCell ref="AD34:AD35"/>
    <mergeCell ref="K34:K35"/>
    <mergeCell ref="L34:L35"/>
    <mergeCell ref="M34:M35"/>
    <mergeCell ref="AH34:AH35"/>
    <mergeCell ref="AI34:AI35"/>
    <mergeCell ref="X34:X35"/>
    <mergeCell ref="Y34:Y35"/>
    <mergeCell ref="Z34:Z35"/>
    <mergeCell ref="AA34:AA35"/>
    <mergeCell ref="AF34:AF35"/>
    <mergeCell ref="O34:O35"/>
    <mergeCell ref="BO32:BO33"/>
    <mergeCell ref="B34:B35"/>
    <mergeCell ref="C34:C35"/>
    <mergeCell ref="D34:D35"/>
    <mergeCell ref="F34:F35"/>
    <mergeCell ref="G34:G35"/>
    <mergeCell ref="H34:H35"/>
    <mergeCell ref="I34:I35"/>
    <mergeCell ref="J34:J35"/>
    <mergeCell ref="AW32:AW33"/>
    <mergeCell ref="AX32:AX33"/>
    <mergeCell ref="BK32:BK33"/>
    <mergeCell ref="BL32:BL33"/>
    <mergeCell ref="BA32:BA33"/>
    <mergeCell ref="BB32:BB33"/>
    <mergeCell ref="BC32:BC33"/>
    <mergeCell ref="BD32:BD33"/>
    <mergeCell ref="BG32:BG33"/>
    <mergeCell ref="BH32:BH33"/>
    <mergeCell ref="BE32:BE33"/>
    <mergeCell ref="BF32:BF33"/>
    <mergeCell ref="AY32:AY33"/>
    <mergeCell ref="AZ32:AZ33"/>
    <mergeCell ref="BM32:BM33"/>
    <mergeCell ref="BN32:BN33"/>
    <mergeCell ref="BI32:BI33"/>
    <mergeCell ref="BJ32:BJ33"/>
    <mergeCell ref="AS32:AS33"/>
    <mergeCell ref="AT32:AT33"/>
    <mergeCell ref="AU32:AU33"/>
    <mergeCell ref="AV32:AV33"/>
    <mergeCell ref="AO32:AO33"/>
    <mergeCell ref="AP32:AP33"/>
    <mergeCell ref="AQ32:AQ33"/>
    <mergeCell ref="AR32:AR33"/>
    <mergeCell ref="W32:W33"/>
    <mergeCell ref="X32:X33"/>
    <mergeCell ref="Y32:Y33"/>
    <mergeCell ref="Z32:Z33"/>
    <mergeCell ref="AG32:AG33"/>
    <mergeCell ref="AH32:AH33"/>
    <mergeCell ref="AM32:AM33"/>
    <mergeCell ref="AN32:AN33"/>
    <mergeCell ref="AC32:AC33"/>
    <mergeCell ref="AD32:AD33"/>
    <mergeCell ref="AE32:AE33"/>
    <mergeCell ref="AF32:AF33"/>
    <mergeCell ref="AK32:AK33"/>
    <mergeCell ref="AL32:AL33"/>
    <mergeCell ref="AI32:AI33"/>
    <mergeCell ref="AJ32:AJ33"/>
    <mergeCell ref="K32:K33"/>
    <mergeCell ref="L32:L33"/>
    <mergeCell ref="AA32:AA33"/>
    <mergeCell ref="AB32:AB33"/>
    <mergeCell ref="O32:O33"/>
    <mergeCell ref="P32:P33"/>
    <mergeCell ref="S32:S33"/>
    <mergeCell ref="T32:T33"/>
    <mergeCell ref="U32:U33"/>
    <mergeCell ref="V32:V33"/>
    <mergeCell ref="BK30:BK31"/>
    <mergeCell ref="M32:M33"/>
    <mergeCell ref="B32:B33"/>
    <mergeCell ref="C32:C33"/>
    <mergeCell ref="D32:D33"/>
    <mergeCell ref="F32:F33"/>
    <mergeCell ref="G32:G33"/>
    <mergeCell ref="H32:H33"/>
    <mergeCell ref="I32:I33"/>
    <mergeCell ref="J32:J33"/>
    <mergeCell ref="AY30:AY31"/>
    <mergeCell ref="AZ30:AZ31"/>
    <mergeCell ref="BA30:BA31"/>
    <mergeCell ref="BH30:BH31"/>
    <mergeCell ref="BI30:BI31"/>
    <mergeCell ref="BJ30:BJ31"/>
    <mergeCell ref="AW30:AW31"/>
    <mergeCell ref="BN30:BN31"/>
    <mergeCell ref="BO30:BO31"/>
    <mergeCell ref="BD30:BD31"/>
    <mergeCell ref="BE30:BE31"/>
    <mergeCell ref="BF30:BF31"/>
    <mergeCell ref="BG30:BG31"/>
    <mergeCell ref="BL30:BL31"/>
    <mergeCell ref="BM30:BM31"/>
    <mergeCell ref="AX30:AX31"/>
    <mergeCell ref="AM30:AM31"/>
    <mergeCell ref="AN30:AN31"/>
    <mergeCell ref="AO30:AO31"/>
    <mergeCell ref="BB30:BB31"/>
    <mergeCell ref="BC30:BC31"/>
    <mergeCell ref="AR30:AR31"/>
    <mergeCell ref="AS30:AS31"/>
    <mergeCell ref="AT30:AT31"/>
    <mergeCell ref="AU30:AU31"/>
    <mergeCell ref="AV30:AV31"/>
    <mergeCell ref="AA30:AA31"/>
    <mergeCell ref="AP30:AP31"/>
    <mergeCell ref="AQ30:AQ31"/>
    <mergeCell ref="AF30:AF31"/>
    <mergeCell ref="AG30:AG31"/>
    <mergeCell ref="AH30:AH31"/>
    <mergeCell ref="AI30:AI31"/>
    <mergeCell ref="AJ30:AJ31"/>
    <mergeCell ref="AK30:AK31"/>
    <mergeCell ref="AL30:AL31"/>
    <mergeCell ref="L30:L31"/>
    <mergeCell ref="M30:M31"/>
    <mergeCell ref="O30:O31"/>
    <mergeCell ref="P30:P31"/>
    <mergeCell ref="S30:S31"/>
    <mergeCell ref="Z30:Z31"/>
    <mergeCell ref="AD30:AD31"/>
    <mergeCell ref="AE30:AE31"/>
    <mergeCell ref="T30:T31"/>
    <mergeCell ref="U30:U31"/>
    <mergeCell ref="V30:V31"/>
    <mergeCell ref="W30:W31"/>
    <mergeCell ref="AB30:AB31"/>
    <mergeCell ref="AC30:AC31"/>
    <mergeCell ref="X30:X31"/>
    <mergeCell ref="Y30:Y31"/>
    <mergeCell ref="BO28:BO29"/>
    <mergeCell ref="B30:B31"/>
    <mergeCell ref="C30:C31"/>
    <mergeCell ref="D30:D31"/>
    <mergeCell ref="F30:F31"/>
    <mergeCell ref="G30:G31"/>
    <mergeCell ref="H30:H31"/>
    <mergeCell ref="I30:I31"/>
    <mergeCell ref="J30:J31"/>
    <mergeCell ref="K30:K31"/>
    <mergeCell ref="BC28:BC29"/>
    <mergeCell ref="BD28:BD29"/>
    <mergeCell ref="BE28:BE29"/>
    <mergeCell ref="BF28:BF29"/>
    <mergeCell ref="BG28:BG29"/>
    <mergeCell ref="BH28:BH29"/>
    <mergeCell ref="BM28:BM29"/>
    <mergeCell ref="BN28:BN29"/>
    <mergeCell ref="BA28:BA29"/>
    <mergeCell ref="BB28:BB29"/>
    <mergeCell ref="AY28:AY29"/>
    <mergeCell ref="AZ28:AZ29"/>
    <mergeCell ref="BK28:BK29"/>
    <mergeCell ref="BL28:BL29"/>
    <mergeCell ref="BI28:BI29"/>
    <mergeCell ref="BJ28:BJ29"/>
    <mergeCell ref="AK28:AK29"/>
    <mergeCell ref="AL28:AL29"/>
    <mergeCell ref="AU28:AU29"/>
    <mergeCell ref="AV28:AV29"/>
    <mergeCell ref="AW28:AW29"/>
    <mergeCell ref="AX28:AX29"/>
    <mergeCell ref="AQ28:AQ29"/>
    <mergeCell ref="AR28:AR29"/>
    <mergeCell ref="AS28:AS29"/>
    <mergeCell ref="AT28:AT29"/>
    <mergeCell ref="AM28:AM29"/>
    <mergeCell ref="AN28:AN29"/>
    <mergeCell ref="Y28:Y29"/>
    <mergeCell ref="Z28:Z29"/>
    <mergeCell ref="AA28:AA29"/>
    <mergeCell ref="AB28:AB29"/>
    <mergeCell ref="AC28:AC29"/>
    <mergeCell ref="AD28:AD29"/>
    <mergeCell ref="AI28:AI29"/>
    <mergeCell ref="AJ28:AJ29"/>
    <mergeCell ref="BN26:BN27"/>
    <mergeCell ref="BO26:BO27"/>
    <mergeCell ref="BH26:BH27"/>
    <mergeCell ref="BI26:BI27"/>
    <mergeCell ref="BJ26:BJ27"/>
    <mergeCell ref="BK26:BK27"/>
    <mergeCell ref="BL26:BL27"/>
    <mergeCell ref="BM26:BM27"/>
    <mergeCell ref="B28:B29"/>
    <mergeCell ref="C28:C29"/>
    <mergeCell ref="D28:D29"/>
    <mergeCell ref="F28:F29"/>
    <mergeCell ref="W28:W29"/>
    <mergeCell ref="X28:X29"/>
    <mergeCell ref="S28:S29"/>
    <mergeCell ref="T28:T29"/>
    <mergeCell ref="U28:U29"/>
    <mergeCell ref="V28:V29"/>
    <mergeCell ref="BB26:BB27"/>
    <mergeCell ref="BC26:BC27"/>
    <mergeCell ref="BD26:BD27"/>
    <mergeCell ref="BE26:BE27"/>
    <mergeCell ref="O28:O29"/>
    <mergeCell ref="P28:P29"/>
    <mergeCell ref="AO28:AO29"/>
    <mergeCell ref="AP28:AP29"/>
    <mergeCell ref="AE28:AE29"/>
    <mergeCell ref="AF28:AF29"/>
    <mergeCell ref="BA26:BA27"/>
    <mergeCell ref="G28:G29"/>
    <mergeCell ref="H28:H29"/>
    <mergeCell ref="I28:I29"/>
    <mergeCell ref="J28:J29"/>
    <mergeCell ref="K28:K29"/>
    <mergeCell ref="L28:L29"/>
    <mergeCell ref="M28:M29"/>
    <mergeCell ref="AG28:AG29"/>
    <mergeCell ref="AH28:AH29"/>
    <mergeCell ref="AQ26:AQ27"/>
    <mergeCell ref="AR26:AR27"/>
    <mergeCell ref="AS26:AS27"/>
    <mergeCell ref="BF26:BF27"/>
    <mergeCell ref="BG26:BG27"/>
    <mergeCell ref="AV26:AV27"/>
    <mergeCell ref="AW26:AW27"/>
    <mergeCell ref="AX26:AX27"/>
    <mergeCell ref="AY26:AY27"/>
    <mergeCell ref="AZ26:AZ27"/>
    <mergeCell ref="AE26:AE27"/>
    <mergeCell ref="AT26:AT27"/>
    <mergeCell ref="AU26:AU27"/>
    <mergeCell ref="AJ26:AJ27"/>
    <mergeCell ref="AK26:AK27"/>
    <mergeCell ref="AL26:AL27"/>
    <mergeCell ref="AM26:AM27"/>
    <mergeCell ref="AN26:AN27"/>
    <mergeCell ref="AO26:AO27"/>
    <mergeCell ref="AP26:AP27"/>
    <mergeCell ref="AG26:AG27"/>
    <mergeCell ref="P26:P27"/>
    <mergeCell ref="S26:S27"/>
    <mergeCell ref="T26:T27"/>
    <mergeCell ref="U26:U27"/>
    <mergeCell ref="V26:V27"/>
    <mergeCell ref="W26:W27"/>
    <mergeCell ref="AB26:AB27"/>
    <mergeCell ref="AC26:AC27"/>
    <mergeCell ref="AD26:AD27"/>
    <mergeCell ref="K26:K27"/>
    <mergeCell ref="L26:L27"/>
    <mergeCell ref="M26:M27"/>
    <mergeCell ref="AH26:AH27"/>
    <mergeCell ref="AI26:AI27"/>
    <mergeCell ref="X26:X27"/>
    <mergeCell ref="Y26:Y27"/>
    <mergeCell ref="Z26:Z27"/>
    <mergeCell ref="AA26:AA27"/>
    <mergeCell ref="AF26:AF27"/>
    <mergeCell ref="O26:O27"/>
    <mergeCell ref="BO24:BO25"/>
    <mergeCell ref="B26:B27"/>
    <mergeCell ref="C26:C27"/>
    <mergeCell ref="D26:D27"/>
    <mergeCell ref="F26:F27"/>
    <mergeCell ref="G26:G27"/>
    <mergeCell ref="H26:H27"/>
    <mergeCell ref="I26:I27"/>
    <mergeCell ref="J26:J27"/>
    <mergeCell ref="AW24:AW25"/>
    <mergeCell ref="AX24:AX25"/>
    <mergeCell ref="BK24:BK25"/>
    <mergeCell ref="BL24:BL25"/>
    <mergeCell ref="BA24:BA25"/>
    <mergeCell ref="BB24:BB25"/>
    <mergeCell ref="BC24:BC25"/>
    <mergeCell ref="BD24:BD25"/>
    <mergeCell ref="BG24:BG25"/>
    <mergeCell ref="BH24:BH25"/>
    <mergeCell ref="BE24:BE25"/>
    <mergeCell ref="BF24:BF25"/>
    <mergeCell ref="AY24:AY25"/>
    <mergeCell ref="AZ24:AZ25"/>
    <mergeCell ref="BM24:BM25"/>
    <mergeCell ref="BN24:BN25"/>
    <mergeCell ref="BI24:BI25"/>
    <mergeCell ref="BJ24:BJ25"/>
    <mergeCell ref="AS24:AS25"/>
    <mergeCell ref="AT24:AT25"/>
    <mergeCell ref="AU24:AU25"/>
    <mergeCell ref="AV24:AV25"/>
    <mergeCell ref="AO24:AO25"/>
    <mergeCell ref="AP24:AP25"/>
    <mergeCell ref="AQ24:AQ25"/>
    <mergeCell ref="AR24:AR25"/>
    <mergeCell ref="W24:W25"/>
    <mergeCell ref="X24:X25"/>
    <mergeCell ref="Y24:Y25"/>
    <mergeCell ref="Z24:Z25"/>
    <mergeCell ref="AG24:AG25"/>
    <mergeCell ref="AH24:AH25"/>
    <mergeCell ref="AM24:AM25"/>
    <mergeCell ref="AN24:AN25"/>
    <mergeCell ref="AC24:AC25"/>
    <mergeCell ref="AD24:AD25"/>
    <mergeCell ref="AE24:AE25"/>
    <mergeCell ref="AF24:AF25"/>
    <mergeCell ref="AK24:AK25"/>
    <mergeCell ref="AL24:AL25"/>
    <mergeCell ref="AI24:AI25"/>
    <mergeCell ref="AJ24:AJ25"/>
    <mergeCell ref="K24:K25"/>
    <mergeCell ref="L24:L25"/>
    <mergeCell ref="AA24:AA25"/>
    <mergeCell ref="AB24:AB25"/>
    <mergeCell ref="O24:O25"/>
    <mergeCell ref="P24:P25"/>
    <mergeCell ref="S24:S25"/>
    <mergeCell ref="T24:T25"/>
    <mergeCell ref="U24:U25"/>
    <mergeCell ref="V24:V25"/>
    <mergeCell ref="BK22:BK23"/>
    <mergeCell ref="M24:M25"/>
    <mergeCell ref="B24:B25"/>
    <mergeCell ref="C24:C25"/>
    <mergeCell ref="D24:D25"/>
    <mergeCell ref="F24:F25"/>
    <mergeCell ref="G24:G25"/>
    <mergeCell ref="H24:H25"/>
    <mergeCell ref="I24:I25"/>
    <mergeCell ref="J24:J25"/>
    <mergeCell ref="AY22:AY23"/>
    <mergeCell ref="AZ22:AZ23"/>
    <mergeCell ref="BA22:BA23"/>
    <mergeCell ref="BH22:BH23"/>
    <mergeCell ref="BI22:BI23"/>
    <mergeCell ref="BJ22:BJ23"/>
    <mergeCell ref="AW22:AW23"/>
    <mergeCell ref="BN22:BN23"/>
    <mergeCell ref="BO22:BO23"/>
    <mergeCell ref="BD22:BD23"/>
    <mergeCell ref="BE22:BE23"/>
    <mergeCell ref="BF22:BF23"/>
    <mergeCell ref="BG22:BG23"/>
    <mergeCell ref="BL22:BL23"/>
    <mergeCell ref="BM22:BM23"/>
    <mergeCell ref="AX22:AX23"/>
    <mergeCell ref="AM22:AM23"/>
    <mergeCell ref="AN22:AN23"/>
    <mergeCell ref="AO22:AO23"/>
    <mergeCell ref="BB22:BB23"/>
    <mergeCell ref="BC22:BC23"/>
    <mergeCell ref="AR22:AR23"/>
    <mergeCell ref="AS22:AS23"/>
    <mergeCell ref="AT22:AT23"/>
    <mergeCell ref="AU22:AU23"/>
    <mergeCell ref="AV22:AV23"/>
    <mergeCell ref="AA22:AA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AL22:AL23"/>
    <mergeCell ref="L22:L23"/>
    <mergeCell ref="M22:M23"/>
    <mergeCell ref="O22:O23"/>
    <mergeCell ref="P22:P23"/>
    <mergeCell ref="S22:S23"/>
    <mergeCell ref="Z22:Z23"/>
    <mergeCell ref="AD22:AD23"/>
    <mergeCell ref="AE22:AE23"/>
    <mergeCell ref="T22:T23"/>
    <mergeCell ref="U22:U23"/>
    <mergeCell ref="V22:V23"/>
    <mergeCell ref="W22:W23"/>
    <mergeCell ref="AB22:AB23"/>
    <mergeCell ref="AC22:AC23"/>
    <mergeCell ref="X22:X23"/>
    <mergeCell ref="Y22:Y23"/>
    <mergeCell ref="BO20:BO21"/>
    <mergeCell ref="B22:B23"/>
    <mergeCell ref="C22:C23"/>
    <mergeCell ref="D22:D23"/>
    <mergeCell ref="F22:F23"/>
    <mergeCell ref="G22:G23"/>
    <mergeCell ref="H22:H23"/>
    <mergeCell ref="I22:I23"/>
    <mergeCell ref="J22:J23"/>
    <mergeCell ref="K22:K23"/>
    <mergeCell ref="BC20:BC21"/>
    <mergeCell ref="BD20:BD21"/>
    <mergeCell ref="BE20:BE21"/>
    <mergeCell ref="BF20:BF21"/>
    <mergeCell ref="BG20:BG21"/>
    <mergeCell ref="BH20:BH21"/>
    <mergeCell ref="BM20:BM21"/>
    <mergeCell ref="BN20:BN21"/>
    <mergeCell ref="BA20:BA21"/>
    <mergeCell ref="BB20:BB21"/>
    <mergeCell ref="AY20:AY21"/>
    <mergeCell ref="AZ20:AZ21"/>
    <mergeCell ref="BK20:BK21"/>
    <mergeCell ref="BL20:BL21"/>
    <mergeCell ref="BI20:BI21"/>
    <mergeCell ref="BJ20:BJ21"/>
    <mergeCell ref="AK20:AK21"/>
    <mergeCell ref="AL20:AL21"/>
    <mergeCell ref="AU20:AU21"/>
    <mergeCell ref="AV20:AV21"/>
    <mergeCell ref="AW20:AW21"/>
    <mergeCell ref="AX20:AX21"/>
    <mergeCell ref="AQ20:AQ21"/>
    <mergeCell ref="AR20:AR21"/>
    <mergeCell ref="AS20:AS21"/>
    <mergeCell ref="AT20:AT21"/>
    <mergeCell ref="AM20:AM21"/>
    <mergeCell ref="AN20:AN21"/>
    <mergeCell ref="Y20:Y21"/>
    <mergeCell ref="Z20:Z21"/>
    <mergeCell ref="AA20:AA21"/>
    <mergeCell ref="AB20:AB21"/>
    <mergeCell ref="AC20:AC21"/>
    <mergeCell ref="AD20:AD21"/>
    <mergeCell ref="AI20:AI21"/>
    <mergeCell ref="AJ20:AJ21"/>
    <mergeCell ref="BN18:BN19"/>
    <mergeCell ref="BO18:BO19"/>
    <mergeCell ref="BH18:BH19"/>
    <mergeCell ref="BI18:BI19"/>
    <mergeCell ref="BJ18:BJ19"/>
    <mergeCell ref="BK18:BK19"/>
    <mergeCell ref="BL18:BL19"/>
    <mergeCell ref="BM18:BM19"/>
    <mergeCell ref="B20:B21"/>
    <mergeCell ref="C20:C21"/>
    <mergeCell ref="D20:D21"/>
    <mergeCell ref="F20:F21"/>
    <mergeCell ref="W20:W21"/>
    <mergeCell ref="X20:X21"/>
    <mergeCell ref="S20:S21"/>
    <mergeCell ref="T20:T21"/>
    <mergeCell ref="U20:U21"/>
    <mergeCell ref="V20:V21"/>
    <mergeCell ref="BB18:BB19"/>
    <mergeCell ref="BC18:BC19"/>
    <mergeCell ref="BD18:BD19"/>
    <mergeCell ref="BE18:BE19"/>
    <mergeCell ref="O20:O21"/>
    <mergeCell ref="P20:P21"/>
    <mergeCell ref="AO20:AO21"/>
    <mergeCell ref="AP20:AP21"/>
    <mergeCell ref="AE20:AE21"/>
    <mergeCell ref="AF20:AF21"/>
    <mergeCell ref="BA18:BA19"/>
    <mergeCell ref="G20:G21"/>
    <mergeCell ref="H20:H21"/>
    <mergeCell ref="I20:I21"/>
    <mergeCell ref="J20:J21"/>
    <mergeCell ref="K20:K21"/>
    <mergeCell ref="L20:L21"/>
    <mergeCell ref="M20:M21"/>
    <mergeCell ref="AG20:AG21"/>
    <mergeCell ref="AH20:AH21"/>
    <mergeCell ref="AQ18:AQ19"/>
    <mergeCell ref="AR18:AR19"/>
    <mergeCell ref="AS18:AS19"/>
    <mergeCell ref="BF18:BF19"/>
    <mergeCell ref="BG18:BG19"/>
    <mergeCell ref="AV18:AV19"/>
    <mergeCell ref="AW18:AW19"/>
    <mergeCell ref="AX18:AX19"/>
    <mergeCell ref="AY18:AY19"/>
    <mergeCell ref="AZ18:AZ19"/>
    <mergeCell ref="AE18:AE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AP18:AP19"/>
    <mergeCell ref="AG18:AG19"/>
    <mergeCell ref="P18:P19"/>
    <mergeCell ref="S18:S19"/>
    <mergeCell ref="T18:T19"/>
    <mergeCell ref="U18:U19"/>
    <mergeCell ref="V18:V19"/>
    <mergeCell ref="W18:W19"/>
    <mergeCell ref="AB18:AB19"/>
    <mergeCell ref="AC18:AC19"/>
    <mergeCell ref="AD18:AD19"/>
    <mergeCell ref="K18:K19"/>
    <mergeCell ref="L18:L19"/>
    <mergeCell ref="M18:M19"/>
    <mergeCell ref="AH18:AH19"/>
    <mergeCell ref="AI18:AI19"/>
    <mergeCell ref="X18:X19"/>
    <mergeCell ref="Y18:Y19"/>
    <mergeCell ref="Z18:Z19"/>
    <mergeCell ref="AA18:AA19"/>
    <mergeCell ref="AF18:AF19"/>
    <mergeCell ref="O18:O19"/>
    <mergeCell ref="BO16:BO17"/>
    <mergeCell ref="B18:B19"/>
    <mergeCell ref="C18:C19"/>
    <mergeCell ref="D18:D19"/>
    <mergeCell ref="F18:F19"/>
    <mergeCell ref="G18:G19"/>
    <mergeCell ref="H18:H19"/>
    <mergeCell ref="I18:I19"/>
    <mergeCell ref="J18:J19"/>
    <mergeCell ref="AW16:AW17"/>
    <mergeCell ref="AX16:AX17"/>
    <mergeCell ref="BK16:BK17"/>
    <mergeCell ref="BL16:BL17"/>
    <mergeCell ref="BA16:BA17"/>
    <mergeCell ref="BB16:BB17"/>
    <mergeCell ref="BC16:BC17"/>
    <mergeCell ref="BD16:BD17"/>
    <mergeCell ref="BG16:BG17"/>
    <mergeCell ref="BH16:BH17"/>
    <mergeCell ref="BE16:BE17"/>
    <mergeCell ref="BF16:BF17"/>
    <mergeCell ref="AY16:AY17"/>
    <mergeCell ref="AZ16:AZ17"/>
    <mergeCell ref="BM16:BM17"/>
    <mergeCell ref="BN16:BN17"/>
    <mergeCell ref="BI16:BI17"/>
    <mergeCell ref="BJ16:BJ17"/>
    <mergeCell ref="AS16:AS17"/>
    <mergeCell ref="AT16:AT17"/>
    <mergeCell ref="AU16:AU17"/>
    <mergeCell ref="AV16:AV17"/>
    <mergeCell ref="AO16:AO17"/>
    <mergeCell ref="AP16:AP17"/>
    <mergeCell ref="AQ16:AQ17"/>
    <mergeCell ref="AR16:AR17"/>
    <mergeCell ref="Y16:Y17"/>
    <mergeCell ref="Z16:Z17"/>
    <mergeCell ref="AG16:AG17"/>
    <mergeCell ref="AH16:AH17"/>
    <mergeCell ref="AI16:AI17"/>
    <mergeCell ref="AJ16:AJ17"/>
    <mergeCell ref="AM16:AM17"/>
    <mergeCell ref="AN16:AN17"/>
    <mergeCell ref="AC16:AC17"/>
    <mergeCell ref="AD16:AD17"/>
    <mergeCell ref="AE16:AE17"/>
    <mergeCell ref="AF16:AF17"/>
    <mergeCell ref="AK16:AK17"/>
    <mergeCell ref="AL16:AL17"/>
    <mergeCell ref="I16:I17"/>
    <mergeCell ref="J16:J17"/>
    <mergeCell ref="K16:K17"/>
    <mergeCell ref="L16:L17"/>
    <mergeCell ref="AA16:AA17"/>
    <mergeCell ref="AB16:AB17"/>
    <mergeCell ref="O16:O17"/>
    <mergeCell ref="P16:P17"/>
    <mergeCell ref="S16:S17"/>
    <mergeCell ref="T16:T17"/>
    <mergeCell ref="B16:B17"/>
    <mergeCell ref="C16:C17"/>
    <mergeCell ref="D16:D17"/>
    <mergeCell ref="F16:F17"/>
    <mergeCell ref="G16:G17"/>
    <mergeCell ref="H16:H17"/>
    <mergeCell ref="DZ14:DZ15"/>
    <mergeCell ref="EA14:EA15"/>
    <mergeCell ref="DP14:DP15"/>
    <mergeCell ref="DQ14:DQ15"/>
    <mergeCell ref="DX14:DX15"/>
    <mergeCell ref="DY14:DY15"/>
    <mergeCell ref="DN14:DN15"/>
    <mergeCell ref="DO14:DO15"/>
    <mergeCell ref="ED14:ED15"/>
    <mergeCell ref="EE14:EE15"/>
    <mergeCell ref="DT14:DT15"/>
    <mergeCell ref="DU14:DU15"/>
    <mergeCell ref="DV14:DV15"/>
    <mergeCell ref="DW14:DW15"/>
    <mergeCell ref="EB14:EB15"/>
    <mergeCell ref="EC14:EC15"/>
    <mergeCell ref="DD14:DD15"/>
    <mergeCell ref="DE14:DE15"/>
    <mergeCell ref="DR14:DR15"/>
    <mergeCell ref="DS14:DS15"/>
    <mergeCell ref="DH14:DH15"/>
    <mergeCell ref="DI14:DI15"/>
    <mergeCell ref="DJ14:DJ15"/>
    <mergeCell ref="DK14:DK15"/>
    <mergeCell ref="DL14:DL15"/>
    <mergeCell ref="DM14:DM15"/>
    <mergeCell ref="DF14:DF15"/>
    <mergeCell ref="DG14:DG15"/>
    <mergeCell ref="CV14:CV15"/>
    <mergeCell ref="CW14:CW15"/>
    <mergeCell ref="CX14:CX15"/>
    <mergeCell ref="CY14:CY15"/>
    <mergeCell ref="CZ14:CZ15"/>
    <mergeCell ref="DA14:DA15"/>
    <mergeCell ref="DB14:DB15"/>
    <mergeCell ref="DC14:DC15"/>
    <mergeCell ref="CR14:CR15"/>
    <mergeCell ref="CS14:CS15"/>
    <mergeCell ref="CP14:CP15"/>
    <mergeCell ref="CQ14:CQ15"/>
    <mergeCell ref="CF14:CF15"/>
    <mergeCell ref="CG14:CG15"/>
    <mergeCell ref="CN14:CN15"/>
    <mergeCell ref="CO14:CO15"/>
    <mergeCell ref="CB14:CB15"/>
    <mergeCell ref="CC14:CC15"/>
    <mergeCell ref="CD14:CD15"/>
    <mergeCell ref="CE14:CE15"/>
    <mergeCell ref="CT14:CT15"/>
    <mergeCell ref="CU14:CU15"/>
    <mergeCell ref="CJ14:CJ15"/>
    <mergeCell ref="CK14:CK15"/>
    <mergeCell ref="CL14:CL15"/>
    <mergeCell ref="CM14:CM15"/>
    <mergeCell ref="BR14:BR15"/>
    <mergeCell ref="BS14:BS15"/>
    <mergeCell ref="BT14:BT15"/>
    <mergeCell ref="BU14:BU15"/>
    <mergeCell ref="CH14:CH15"/>
    <mergeCell ref="CI14:CI15"/>
    <mergeCell ref="BX14:BX15"/>
    <mergeCell ref="BY14:BY15"/>
    <mergeCell ref="BZ14:BZ15"/>
    <mergeCell ref="CA14:CA15"/>
    <mergeCell ref="BF14:BF15"/>
    <mergeCell ref="BG14:BG15"/>
    <mergeCell ref="BV14:BV15"/>
    <mergeCell ref="BW14:BW15"/>
    <mergeCell ref="BL14:BL15"/>
    <mergeCell ref="BM14:BM15"/>
    <mergeCell ref="BN14:BN15"/>
    <mergeCell ref="BO14:BO15"/>
    <mergeCell ref="BP14:BP15"/>
    <mergeCell ref="BQ14:BQ15"/>
    <mergeCell ref="BJ14:BJ15"/>
    <mergeCell ref="BK14:BK15"/>
    <mergeCell ref="AZ14:AZ15"/>
    <mergeCell ref="BA14:BA15"/>
    <mergeCell ref="BB14:BB15"/>
    <mergeCell ref="BC14:BC15"/>
    <mergeCell ref="BH14:BH15"/>
    <mergeCell ref="BI14:BI15"/>
    <mergeCell ref="BD14:BD15"/>
    <mergeCell ref="BE14:BE15"/>
    <mergeCell ref="AY14:AY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G14:AG15"/>
    <mergeCell ref="AH14:AH15"/>
    <mergeCell ref="AI14:AI15"/>
    <mergeCell ref="AJ14:AJ15"/>
    <mergeCell ref="AK14:AK15"/>
    <mergeCell ref="AX14:AX15"/>
    <mergeCell ref="AW14:AW15"/>
    <mergeCell ref="N164:N165"/>
    <mergeCell ref="N166:N167"/>
    <mergeCell ref="N168:N169"/>
    <mergeCell ref="N170:N171"/>
    <mergeCell ref="N172:N173"/>
    <mergeCell ref="AU7:AV7"/>
    <mergeCell ref="AG7:AH7"/>
    <mergeCell ref="AQ7:AR7"/>
    <mergeCell ref="AC7:AD7"/>
    <mergeCell ref="AE7:AF7"/>
    <mergeCell ref="N160:N161"/>
    <mergeCell ref="N162:N163"/>
    <mergeCell ref="AK7:AL7"/>
    <mergeCell ref="AM7:AN7"/>
    <mergeCell ref="O14:O15"/>
    <mergeCell ref="P14:P15"/>
    <mergeCell ref="T14:T15"/>
    <mergeCell ref="U14:U15"/>
    <mergeCell ref="V14:V15"/>
    <mergeCell ref="W14:W15"/>
    <mergeCell ref="H14:H15"/>
    <mergeCell ref="I14:I15"/>
    <mergeCell ref="AS7:AT7"/>
    <mergeCell ref="AA7:AB7"/>
    <mergeCell ref="Z14:Z15"/>
    <mergeCell ref="AA14:AA15"/>
    <mergeCell ref="J14:J15"/>
    <mergeCell ref="K14:K15"/>
    <mergeCell ref="AL14:AL15"/>
    <mergeCell ref="AM14:AM15"/>
    <mergeCell ref="N156:N157"/>
    <mergeCell ref="N158:N159"/>
    <mergeCell ref="B14:B15"/>
    <mergeCell ref="C14:C15"/>
    <mergeCell ref="D14:D15"/>
    <mergeCell ref="F14:F15"/>
    <mergeCell ref="G14:G15"/>
    <mergeCell ref="L14:L15"/>
    <mergeCell ref="M14:M15"/>
    <mergeCell ref="N86:N87"/>
    <mergeCell ref="BC7:BD7"/>
    <mergeCell ref="N146:N147"/>
    <mergeCell ref="N148:N149"/>
    <mergeCell ref="N150:N151"/>
    <mergeCell ref="N152:N153"/>
    <mergeCell ref="AB14:AB15"/>
    <mergeCell ref="AC14:AC15"/>
    <mergeCell ref="AD14:AD15"/>
    <mergeCell ref="AE14:AE15"/>
    <mergeCell ref="AF14:AF15"/>
    <mergeCell ref="Y14:Y15"/>
    <mergeCell ref="M16:M17"/>
    <mergeCell ref="BI7:BJ7"/>
    <mergeCell ref="BK7:BL7"/>
    <mergeCell ref="BM7:BN7"/>
    <mergeCell ref="BG7:BH7"/>
    <mergeCell ref="AW7:AX7"/>
    <mergeCell ref="AY7:AZ7"/>
    <mergeCell ref="BA7:BB7"/>
    <mergeCell ref="BE7:BF7"/>
    <mergeCell ref="N16:N17"/>
    <mergeCell ref="N18:N19"/>
    <mergeCell ref="N20:N21"/>
    <mergeCell ref="N22:N23"/>
    <mergeCell ref="N24:N25"/>
    <mergeCell ref="X14:X15"/>
    <mergeCell ref="U16:U17"/>
    <mergeCell ref="V16:V17"/>
    <mergeCell ref="W16:W17"/>
    <mergeCell ref="X16:X17"/>
    <mergeCell ref="N74:N75"/>
    <mergeCell ref="N80:N81"/>
    <mergeCell ref="N82:N83"/>
    <mergeCell ref="N30:N31"/>
    <mergeCell ref="N32:N33"/>
    <mergeCell ref="N34:N35"/>
    <mergeCell ref="N36:N37"/>
    <mergeCell ref="N72:N73"/>
    <mergeCell ref="N40:N41"/>
    <mergeCell ref="N42:N43"/>
    <mergeCell ref="K47:O47"/>
    <mergeCell ref="Y7:Z7"/>
    <mergeCell ref="AI6:AP6"/>
    <mergeCell ref="AQ6:AX6"/>
    <mergeCell ref="AO7:AP7"/>
    <mergeCell ref="AI7:AJ7"/>
    <mergeCell ref="J6:K6"/>
    <mergeCell ref="N26:N27"/>
    <mergeCell ref="N28:N29"/>
    <mergeCell ref="N14:N15"/>
    <mergeCell ref="N110:N111"/>
    <mergeCell ref="N108:N109"/>
    <mergeCell ref="N78:N79"/>
    <mergeCell ref="M6:N6"/>
    <mergeCell ref="S6:Z6"/>
    <mergeCell ref="AA6:AH6"/>
    <mergeCell ref="S14:S15"/>
    <mergeCell ref="N60:N61"/>
    <mergeCell ref="N62:N63"/>
    <mergeCell ref="N64:N65"/>
    <mergeCell ref="N122:N123"/>
    <mergeCell ref="N120:N121"/>
    <mergeCell ref="N118:N119"/>
    <mergeCell ref="N116:N117"/>
    <mergeCell ref="N114:N115"/>
    <mergeCell ref="N112:N113"/>
    <mergeCell ref="E1:G1"/>
    <mergeCell ref="J1:K1"/>
    <mergeCell ref="E2:F2"/>
    <mergeCell ref="N106:N107"/>
    <mergeCell ref="N104:N105"/>
    <mergeCell ref="N102:N103"/>
    <mergeCell ref="N58:N59"/>
    <mergeCell ref="N70:N71"/>
    <mergeCell ref="N66:N67"/>
    <mergeCell ref="N68:N69"/>
    <mergeCell ref="S2:BO4"/>
    <mergeCell ref="E3:I3"/>
    <mergeCell ref="K3:O3"/>
    <mergeCell ref="B4:F4"/>
    <mergeCell ref="AY6:BF6"/>
    <mergeCell ref="BG6:BN6"/>
    <mergeCell ref="BO6:BO7"/>
    <mergeCell ref="S7:T7"/>
    <mergeCell ref="U7:V7"/>
    <mergeCell ref="W7:X7"/>
  </mergeCells>
  <printOptions/>
  <pageMargins left="0.19652777777777777" right="0.19652777777777777" top="1.1812500000000001" bottom="0.5902777777777778" header="0.5118055555555556" footer="0.5118055555555556"/>
  <pageSetup horizontalDpi="300" verticalDpi="300" orientation="landscape" paperSize="9" scale="94" r:id="rId3"/>
  <rowBreaks count="3" manualBreakCount="3">
    <brk id="44" max="255" man="1"/>
    <brk id="88" max="255" man="1"/>
    <brk id="132" max="255" man="1"/>
  </rowBreaks>
  <colBreaks count="1" manualBreakCount="1">
    <brk id="1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9"/>
  <sheetViews>
    <sheetView showGridLines="0" zoomScalePageLayoutView="0" workbookViewId="0" topLeftCell="B12">
      <selection activeCell="L32" sqref="L32"/>
    </sheetView>
  </sheetViews>
  <sheetFormatPr defaultColWidth="11.421875" defaultRowHeight="12.75"/>
  <cols>
    <col min="1" max="1" width="28.8515625" style="22" customWidth="1"/>
    <col min="2" max="10" width="6.7109375" style="22" customWidth="1"/>
    <col min="11" max="11" width="3.7109375" style="22" customWidth="1"/>
    <col min="12" max="12" width="8.00390625" style="22" customWidth="1"/>
    <col min="13" max="23" width="4.8515625" style="22" customWidth="1"/>
    <col min="24" max="24" width="5.57421875" style="22" customWidth="1"/>
    <col min="25" max="16384" width="11.421875" style="22" customWidth="1"/>
  </cols>
  <sheetData>
    <row r="1" spans="1:10" ht="19.5">
      <c r="A1" s="209" t="s">
        <v>52</v>
      </c>
      <c r="B1" s="209"/>
      <c r="C1" s="209"/>
      <c r="D1" s="209"/>
      <c r="E1" s="209"/>
      <c r="F1" s="209"/>
      <c r="G1" s="209"/>
      <c r="H1" s="209"/>
      <c r="I1" s="209"/>
      <c r="J1" s="209"/>
    </row>
    <row r="2" ht="12.75"/>
    <row r="3" spans="1:10" ht="18.75">
      <c r="A3" s="210" t="s">
        <v>35</v>
      </c>
      <c r="B3" s="210"/>
      <c r="C3" s="210"/>
      <c r="D3" s="210"/>
      <c r="E3" s="210"/>
      <c r="F3" s="210"/>
      <c r="G3" s="211">
        <f>Modifikation!C5</f>
        <v>2022</v>
      </c>
      <c r="H3" s="211"/>
      <c r="I3" s="23"/>
      <c r="J3" s="23"/>
    </row>
    <row r="4" ht="12.75"/>
    <row r="5" spans="1:10" ht="15.75">
      <c r="A5" s="212" t="s">
        <v>53</v>
      </c>
      <c r="B5" s="212"/>
      <c r="C5" s="212"/>
      <c r="D5" s="212"/>
      <c r="E5" s="212"/>
      <c r="F5" s="212"/>
      <c r="G5" s="212"/>
      <c r="H5" s="212"/>
      <c r="I5" s="212"/>
      <c r="J5" s="212"/>
    </row>
    <row r="6" ht="12.75">
      <c r="G6" s="24"/>
    </row>
    <row r="7" ht="12.75"/>
    <row r="8" ht="12.75"/>
    <row r="9" spans="1:10" ht="16.5">
      <c r="A9" s="25" t="s">
        <v>28</v>
      </c>
      <c r="B9" s="208">
        <f>Einzelnachweis!E1</f>
        <v>0</v>
      </c>
      <c r="C9" s="208"/>
      <c r="D9" s="208"/>
      <c r="E9" s="208"/>
      <c r="F9" s="207" t="s">
        <v>54</v>
      </c>
      <c r="G9" s="207"/>
      <c r="H9" s="206">
        <f>Einzelnachweis!J1</f>
        <v>0</v>
      </c>
      <c r="I9" s="206"/>
      <c r="J9" s="24"/>
    </row>
    <row r="10" spans="1:4" ht="12.75">
      <c r="A10" s="25" t="s">
        <v>30</v>
      </c>
      <c r="B10" s="213">
        <f>Einzelnachweis!E2</f>
        <v>0</v>
      </c>
      <c r="C10" s="213"/>
      <c r="D10" s="213"/>
    </row>
    <row r="11" spans="1:10" ht="12.75">
      <c r="A11" s="25" t="s">
        <v>55</v>
      </c>
      <c r="B11" s="217">
        <f>Einzelnachweis!E3</f>
        <v>0</v>
      </c>
      <c r="C11" s="217"/>
      <c r="D11" s="217"/>
      <c r="E11" s="217"/>
      <c r="F11" s="217"/>
      <c r="G11" s="217"/>
      <c r="H11" s="217"/>
      <c r="I11" s="217"/>
      <c r="J11" s="26"/>
    </row>
    <row r="12" ht="12.75"/>
    <row r="13" ht="12.75"/>
    <row r="14" spans="1:24" ht="69.75" customHeight="1">
      <c r="A14" s="27" t="s">
        <v>56</v>
      </c>
      <c r="B14" s="76" t="s">
        <v>57</v>
      </c>
      <c r="C14" s="76" t="s">
        <v>58</v>
      </c>
      <c r="D14" s="76" t="s">
        <v>59</v>
      </c>
      <c r="E14" s="76" t="s">
        <v>60</v>
      </c>
      <c r="F14" s="76" t="s">
        <v>61</v>
      </c>
      <c r="G14" s="77" t="s">
        <v>62</v>
      </c>
      <c r="H14" s="28" t="s">
        <v>63</v>
      </c>
      <c r="I14" s="29" t="s">
        <v>64</v>
      </c>
      <c r="J14" s="30" t="s">
        <v>65</v>
      </c>
      <c r="M14" s="78" t="str">
        <f aca="true" t="shared" si="0" ref="M14:R14">B14</f>
        <v>Rotwild</v>
      </c>
      <c r="N14" s="78" t="str">
        <f t="shared" si="0"/>
        <v>Schwarzwild</v>
      </c>
      <c r="O14" s="78" t="str">
        <f t="shared" si="0"/>
        <v>Rehwild</v>
      </c>
      <c r="P14" s="78" t="str">
        <f t="shared" si="0"/>
        <v>Gamswild</v>
      </c>
      <c r="Q14" s="78" t="str">
        <f t="shared" si="0"/>
        <v>Damwild</v>
      </c>
      <c r="R14" s="78" t="str">
        <f t="shared" si="0"/>
        <v>Sonst. Schalenwild</v>
      </c>
      <c r="S14" s="78" t="s">
        <v>64</v>
      </c>
      <c r="T14" s="78" t="s">
        <v>66</v>
      </c>
      <c r="U14" s="78" t="s">
        <v>67</v>
      </c>
      <c r="V14" s="78" t="s">
        <v>68</v>
      </c>
      <c r="W14" s="78" t="s">
        <v>69</v>
      </c>
      <c r="X14" s="78" t="s">
        <v>70</v>
      </c>
    </row>
    <row r="15" spans="1:24" ht="27" customHeight="1">
      <c r="A15" s="31" t="s">
        <v>71</v>
      </c>
      <c r="B15" s="32">
        <f>Einzelnachweis!S309</f>
        <v>0</v>
      </c>
      <c r="C15" s="32">
        <f>Einzelnachweis!AA309</f>
        <v>0</v>
      </c>
      <c r="D15" s="33">
        <f>Einzelnachweis!AI309</f>
        <v>0</v>
      </c>
      <c r="E15" s="33">
        <f>Einzelnachweis!AQ309</f>
        <v>0</v>
      </c>
      <c r="F15" s="33">
        <f>Einzelnachweis!AY309</f>
        <v>0</v>
      </c>
      <c r="G15" s="34">
        <f>Einzelnachweis!BG309</f>
        <v>0</v>
      </c>
      <c r="H15" s="35">
        <f>SUM(B15:G15)</f>
        <v>0</v>
      </c>
      <c r="I15" s="218">
        <f>SUM(H15+H16)</f>
        <v>0</v>
      </c>
      <c r="J15" s="37"/>
      <c r="M15" s="38">
        <f aca="true" t="shared" si="1" ref="M15:R15">B15+B16</f>
        <v>0</v>
      </c>
      <c r="N15" s="38">
        <f t="shared" si="1"/>
        <v>0</v>
      </c>
      <c r="O15" s="38">
        <f t="shared" si="1"/>
        <v>0</v>
      </c>
      <c r="P15" s="38">
        <f t="shared" si="1"/>
        <v>0</v>
      </c>
      <c r="Q15" s="38">
        <f t="shared" si="1"/>
        <v>0</v>
      </c>
      <c r="R15" s="38">
        <f t="shared" si="1"/>
        <v>0</v>
      </c>
      <c r="S15" s="38">
        <f>M15+N15+O15+P15+Q15+R15</f>
        <v>0</v>
      </c>
      <c r="T15" s="38">
        <f>H17</f>
        <v>0</v>
      </c>
      <c r="U15" s="38">
        <f>H15</f>
        <v>0</v>
      </c>
      <c r="V15" s="38">
        <f>H20</f>
        <v>0</v>
      </c>
      <c r="W15" s="38">
        <f>S15+V15</f>
        <v>0</v>
      </c>
      <c r="X15" s="38">
        <f>J21</f>
        <v>0</v>
      </c>
    </row>
    <row r="16" spans="1:10" ht="27" customHeight="1" thickBot="1">
      <c r="A16" s="39" t="s">
        <v>72</v>
      </c>
      <c r="B16" s="36">
        <f>Einzelnachweis!U309</f>
        <v>0</v>
      </c>
      <c r="C16" s="36">
        <f>Einzelnachweis!AC309</f>
        <v>0</v>
      </c>
      <c r="D16" s="36">
        <f>Einzelnachweis!AK309</f>
        <v>0</v>
      </c>
      <c r="E16" s="36">
        <f>Einzelnachweis!AS309</f>
        <v>0</v>
      </c>
      <c r="F16" s="36">
        <f>Einzelnachweis!BA309</f>
        <v>0</v>
      </c>
      <c r="G16" s="40">
        <f>Einzelnachweis!BI309</f>
        <v>0</v>
      </c>
      <c r="H16" s="41">
        <f>SUM(B16:G16)</f>
        <v>0</v>
      </c>
      <c r="I16" s="219"/>
      <c r="J16" s="42"/>
    </row>
    <row r="17" spans="1:10" ht="27" customHeight="1">
      <c r="A17" s="27" t="s">
        <v>73</v>
      </c>
      <c r="B17" s="43">
        <f>Einzelnachweis!W309</f>
        <v>0</v>
      </c>
      <c r="C17" s="43">
        <f>Einzelnachweis!AE309</f>
        <v>0</v>
      </c>
      <c r="D17" s="43">
        <f>Einzelnachweis!AM309</f>
        <v>0</v>
      </c>
      <c r="E17" s="43">
        <f>Einzelnachweis!AU309</f>
        <v>0</v>
      </c>
      <c r="F17" s="43">
        <f>Einzelnachweis!BC309</f>
        <v>0</v>
      </c>
      <c r="G17" s="44">
        <f>Einzelnachweis!BK309</f>
        <v>0</v>
      </c>
      <c r="H17" s="45">
        <f>SUM(B17:G17)</f>
        <v>0</v>
      </c>
      <c r="I17" s="46"/>
      <c r="J17" s="47"/>
    </row>
    <row r="18" spans="1:10" ht="27" customHeight="1">
      <c r="A18" s="31" t="s">
        <v>74</v>
      </c>
      <c r="B18" s="48"/>
      <c r="C18" s="48"/>
      <c r="D18" s="48"/>
      <c r="E18" s="48"/>
      <c r="F18" s="48"/>
      <c r="G18" s="49"/>
      <c r="H18" s="50">
        <f>Einzelnachweis!BO309</f>
        <v>0</v>
      </c>
      <c r="I18" s="48"/>
      <c r="J18" s="37"/>
    </row>
    <row r="19" spans="1:10" ht="27" customHeight="1">
      <c r="A19" s="31" t="s">
        <v>75</v>
      </c>
      <c r="B19" s="33">
        <f>Einzelnachweis!Y309</f>
        <v>0</v>
      </c>
      <c r="C19" s="33">
        <f>Einzelnachweis!AG309</f>
        <v>0</v>
      </c>
      <c r="D19" s="33">
        <f>Einzelnachweis!AO309</f>
        <v>0</v>
      </c>
      <c r="E19" s="33">
        <f>Einzelnachweis!AW309</f>
        <v>0</v>
      </c>
      <c r="F19" s="33">
        <f>Einzelnachweis!BE309</f>
        <v>0</v>
      </c>
      <c r="G19" s="51">
        <f>Einzelnachweis!BM177</f>
        <v>0</v>
      </c>
      <c r="H19" s="50">
        <f>SUM(B19:G19)</f>
        <v>0</v>
      </c>
      <c r="I19" s="48"/>
      <c r="J19" s="37"/>
    </row>
    <row r="20" spans="1:10" ht="27" customHeight="1" thickBot="1">
      <c r="A20" s="39" t="s">
        <v>76</v>
      </c>
      <c r="B20" s="52"/>
      <c r="C20" s="52"/>
      <c r="D20" s="52"/>
      <c r="E20" s="52"/>
      <c r="F20" s="52"/>
      <c r="G20" s="53"/>
      <c r="H20" s="54">
        <f>Fehlsuchen!D6+Kontrollsuchen!D6</f>
        <v>0</v>
      </c>
      <c r="I20" s="52"/>
      <c r="J20" s="42"/>
    </row>
    <row r="21" spans="1:10" ht="27" customHeight="1">
      <c r="A21" s="220" t="s">
        <v>77</v>
      </c>
      <c r="B21" s="221"/>
      <c r="C21" s="221"/>
      <c r="D21" s="221"/>
      <c r="E21" s="221"/>
      <c r="F21" s="221"/>
      <c r="G21" s="221"/>
      <c r="H21" s="222"/>
      <c r="I21" s="226">
        <f>SUM(I15+H20)</f>
        <v>0</v>
      </c>
      <c r="J21" s="214">
        <f>Einzelnachweis!L308</f>
        <v>0</v>
      </c>
    </row>
    <row r="22" spans="1:10" ht="27" customHeight="1" thickBot="1">
      <c r="A22" s="223"/>
      <c r="B22" s="224"/>
      <c r="C22" s="224"/>
      <c r="D22" s="224"/>
      <c r="E22" s="224"/>
      <c r="F22" s="224"/>
      <c r="G22" s="224"/>
      <c r="H22" s="225"/>
      <c r="I22" s="227"/>
      <c r="J22" s="215"/>
    </row>
    <row r="29" spans="1:8" ht="12.75">
      <c r="A29" s="55" t="s">
        <v>78</v>
      </c>
      <c r="B29" s="216">
        <f ca="1">TODAY()</f>
        <v>44763</v>
      </c>
      <c r="C29" s="216"/>
      <c r="D29" s="216"/>
      <c r="E29" s="216"/>
      <c r="F29" s="56"/>
      <c r="G29" s="57"/>
      <c r="H29" s="57"/>
    </row>
  </sheetData>
  <sheetProtection password="CB19" sheet="1" objects="1" scenarios="1"/>
  <mergeCells count="14">
    <mergeCell ref="B10:D10"/>
    <mergeCell ref="J21:J22"/>
    <mergeCell ref="B29:E29"/>
    <mergeCell ref="B11:I11"/>
    <mergeCell ref="I15:I16"/>
    <mergeCell ref="A21:H22"/>
    <mergeCell ref="I21:I22"/>
    <mergeCell ref="H9:I9"/>
    <mergeCell ref="F9:G9"/>
    <mergeCell ref="B9:E9"/>
    <mergeCell ref="A1:J1"/>
    <mergeCell ref="A3:F3"/>
    <mergeCell ref="G3:H3"/>
    <mergeCell ref="A5:J5"/>
  </mergeCells>
  <printOptions/>
  <pageMargins left="0.7875" right="0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I114"/>
  <sheetViews>
    <sheetView showGridLines="0" zoomScalePageLayoutView="0" workbookViewId="0" topLeftCell="A1">
      <pane ySplit="14" topLeftCell="A107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5.7109375" style="22" customWidth="1"/>
    <col min="2" max="2" width="8.57421875" style="22" customWidth="1"/>
    <col min="3" max="3" width="11.421875" style="22" customWidth="1"/>
    <col min="4" max="4" width="13.140625" style="22" customWidth="1"/>
    <col min="5" max="5" width="18.28125" style="22" customWidth="1"/>
    <col min="6" max="6" width="34.8515625" style="22" customWidth="1"/>
    <col min="7" max="7" width="4.7109375" style="22" customWidth="1"/>
    <col min="8" max="8" width="4.28125" style="22" customWidth="1"/>
    <col min="9" max="9" width="11.421875" style="22" hidden="1" customWidth="1"/>
    <col min="10" max="16384" width="11.421875" style="22" customWidth="1"/>
  </cols>
  <sheetData>
    <row r="1" ht="12.75"/>
    <row r="2" spans="5:6" ht="18.75">
      <c r="E2" s="62" t="s">
        <v>79</v>
      </c>
      <c r="F2" s="63">
        <f>Modifikation!C5</f>
        <v>2022</v>
      </c>
    </row>
    <row r="3" ht="12.75"/>
    <row r="4" spans="2:6" ht="12.75">
      <c r="B4" s="26"/>
      <c r="C4" s="64" t="s">
        <v>28</v>
      </c>
      <c r="D4" s="163">
        <f>Modifikation!C1</f>
        <v>0</v>
      </c>
      <c r="E4" s="163"/>
      <c r="F4" s="163"/>
    </row>
    <row r="5" ht="12.75"/>
    <row r="6" spans="2:4" ht="12.75">
      <c r="B6" s="22" t="s">
        <v>80</v>
      </c>
      <c r="D6" s="79">
        <f>SUM(I15:I114)</f>
        <v>0</v>
      </c>
    </row>
    <row r="7" ht="12.75"/>
    <row r="8" spans="1:9" ht="22.5" customHeight="1">
      <c r="A8" s="65" t="s">
        <v>21</v>
      </c>
      <c r="B8" s="65" t="s">
        <v>81</v>
      </c>
      <c r="C8" s="65" t="s">
        <v>12</v>
      </c>
      <c r="D8" s="73" t="s">
        <v>82</v>
      </c>
      <c r="E8" s="73" t="s">
        <v>83</v>
      </c>
      <c r="F8" s="65" t="s">
        <v>84</v>
      </c>
      <c r="I8" s="74" t="s">
        <v>85</v>
      </c>
    </row>
    <row r="9" spans="1:9" ht="12.75" customHeight="1" hidden="1">
      <c r="A9" s="68"/>
      <c r="B9" s="125"/>
      <c r="C9" s="125" t="str">
        <f>Zusammenstellung!B14</f>
        <v>Rotwild</v>
      </c>
      <c r="D9" s="126"/>
      <c r="E9" s="126"/>
      <c r="F9" s="125"/>
      <c r="I9" s="74"/>
    </row>
    <row r="10" spans="1:9" ht="12.75" customHeight="1" hidden="1">
      <c r="A10" s="68"/>
      <c r="B10" s="125"/>
      <c r="C10" s="125" t="str">
        <f>Zusammenstellung!C14</f>
        <v>Schwarzwild</v>
      </c>
      <c r="D10" s="126"/>
      <c r="E10" s="126"/>
      <c r="F10" s="125"/>
      <c r="I10" s="74"/>
    </row>
    <row r="11" spans="1:9" ht="12.75" customHeight="1" hidden="1">
      <c r="A11" s="68"/>
      <c r="B11" s="125"/>
      <c r="C11" s="125" t="str">
        <f>Zusammenstellung!D14</f>
        <v>Rehwild</v>
      </c>
      <c r="D11" s="126"/>
      <c r="E11" s="126"/>
      <c r="F11" s="125"/>
      <c r="I11" s="74"/>
    </row>
    <row r="12" spans="1:9" ht="12.75" customHeight="1" hidden="1">
      <c r="A12" s="68"/>
      <c r="B12" s="125"/>
      <c r="C12" s="125" t="str">
        <f>Zusammenstellung!E14</f>
        <v>Gamswild</v>
      </c>
      <c r="D12" s="126"/>
      <c r="E12" s="126"/>
      <c r="F12" s="125"/>
      <c r="I12" s="74"/>
    </row>
    <row r="13" spans="1:9" ht="12.75" customHeight="1" hidden="1">
      <c r="A13" s="68"/>
      <c r="B13" s="125"/>
      <c r="C13" s="125" t="str">
        <f>Zusammenstellung!F14</f>
        <v>Damwild</v>
      </c>
      <c r="D13" s="126"/>
      <c r="E13" s="126"/>
      <c r="F13" s="125"/>
      <c r="I13" s="74"/>
    </row>
    <row r="14" spans="1:9" ht="12.75" customHeight="1" hidden="1">
      <c r="A14" s="68"/>
      <c r="B14" s="125"/>
      <c r="C14" s="125" t="str">
        <f>Zusammenstellung!G14</f>
        <v>Sonst. Schalenwild</v>
      </c>
      <c r="D14" s="126"/>
      <c r="E14" s="126"/>
      <c r="F14" s="125"/>
      <c r="I14" s="74"/>
    </row>
    <row r="15" spans="1:9" ht="52.5" customHeight="1">
      <c r="A15" s="70">
        <v>1</v>
      </c>
      <c r="B15" s="58"/>
      <c r="C15" s="59"/>
      <c r="D15" s="60"/>
      <c r="E15" s="61"/>
      <c r="F15" s="61"/>
      <c r="I15" s="75">
        <f aca="true" t="shared" si="0" ref="I15:I78">IF(B15&gt;0,1,0)</f>
        <v>0</v>
      </c>
    </row>
    <row r="16" spans="1:9" ht="52.5" customHeight="1">
      <c r="A16" s="70">
        <v>2</v>
      </c>
      <c r="B16" s="58"/>
      <c r="C16" s="59"/>
      <c r="D16" s="60"/>
      <c r="E16" s="61"/>
      <c r="F16" s="61"/>
      <c r="I16" s="75">
        <f t="shared" si="0"/>
        <v>0</v>
      </c>
    </row>
    <row r="17" spans="1:9" ht="52.5" customHeight="1">
      <c r="A17" s="70">
        <v>3</v>
      </c>
      <c r="B17" s="58"/>
      <c r="C17" s="59"/>
      <c r="D17" s="60"/>
      <c r="E17" s="61"/>
      <c r="F17" s="61"/>
      <c r="I17" s="75">
        <f t="shared" si="0"/>
        <v>0</v>
      </c>
    </row>
    <row r="18" spans="1:9" ht="52.5" customHeight="1">
      <c r="A18" s="70">
        <v>4</v>
      </c>
      <c r="B18" s="58"/>
      <c r="C18" s="59"/>
      <c r="D18" s="60"/>
      <c r="E18" s="61"/>
      <c r="F18" s="61"/>
      <c r="I18" s="75">
        <f t="shared" si="0"/>
        <v>0</v>
      </c>
    </row>
    <row r="19" spans="1:9" ht="52.5" customHeight="1">
      <c r="A19" s="70">
        <v>5</v>
      </c>
      <c r="B19" s="58"/>
      <c r="C19" s="59"/>
      <c r="D19" s="60"/>
      <c r="E19" s="61"/>
      <c r="F19" s="61"/>
      <c r="I19" s="75">
        <f t="shared" si="0"/>
        <v>0</v>
      </c>
    </row>
    <row r="20" spans="1:9" ht="52.5" customHeight="1">
      <c r="A20" s="70">
        <v>6</v>
      </c>
      <c r="B20" s="58"/>
      <c r="C20" s="59"/>
      <c r="D20" s="60"/>
      <c r="E20" s="61"/>
      <c r="F20" s="61"/>
      <c r="I20" s="75">
        <f t="shared" si="0"/>
        <v>0</v>
      </c>
    </row>
    <row r="21" spans="1:9" ht="52.5" customHeight="1">
      <c r="A21" s="70">
        <v>7</v>
      </c>
      <c r="B21" s="58"/>
      <c r="C21" s="59"/>
      <c r="D21" s="60"/>
      <c r="E21" s="61"/>
      <c r="F21" s="61"/>
      <c r="I21" s="75">
        <f t="shared" si="0"/>
        <v>0</v>
      </c>
    </row>
    <row r="22" spans="1:9" ht="52.5" customHeight="1">
      <c r="A22" s="70">
        <v>8</v>
      </c>
      <c r="B22" s="58"/>
      <c r="C22" s="59"/>
      <c r="D22" s="60"/>
      <c r="E22" s="61"/>
      <c r="F22" s="61"/>
      <c r="I22" s="75">
        <f t="shared" si="0"/>
        <v>0</v>
      </c>
    </row>
    <row r="23" spans="1:9" ht="52.5" customHeight="1">
      <c r="A23" s="70">
        <v>9</v>
      </c>
      <c r="B23" s="58"/>
      <c r="C23" s="59"/>
      <c r="D23" s="60"/>
      <c r="E23" s="61"/>
      <c r="F23" s="61"/>
      <c r="I23" s="75">
        <f t="shared" si="0"/>
        <v>0</v>
      </c>
    </row>
    <row r="24" spans="1:9" ht="52.5" customHeight="1">
      <c r="A24" s="70">
        <v>10</v>
      </c>
      <c r="B24" s="58"/>
      <c r="C24" s="59"/>
      <c r="D24" s="60"/>
      <c r="E24" s="61"/>
      <c r="F24" s="61"/>
      <c r="I24" s="75">
        <f t="shared" si="0"/>
        <v>0</v>
      </c>
    </row>
    <row r="25" spans="1:9" ht="52.5" customHeight="1">
      <c r="A25" s="70">
        <v>11</v>
      </c>
      <c r="B25" s="58"/>
      <c r="C25" s="59"/>
      <c r="D25" s="60"/>
      <c r="E25" s="61"/>
      <c r="F25" s="61"/>
      <c r="I25" s="75">
        <f t="shared" si="0"/>
        <v>0</v>
      </c>
    </row>
    <row r="26" spans="1:9" ht="52.5" customHeight="1">
      <c r="A26" s="70">
        <v>12</v>
      </c>
      <c r="B26" s="58"/>
      <c r="C26" s="59"/>
      <c r="D26" s="60"/>
      <c r="E26" s="61"/>
      <c r="F26" s="61"/>
      <c r="I26" s="75">
        <f t="shared" si="0"/>
        <v>0</v>
      </c>
    </row>
    <row r="27" spans="1:9" ht="52.5" customHeight="1">
      <c r="A27" s="70">
        <v>13</v>
      </c>
      <c r="B27" s="58"/>
      <c r="C27" s="59"/>
      <c r="D27" s="60"/>
      <c r="E27" s="61"/>
      <c r="F27" s="61"/>
      <c r="I27" s="75">
        <f t="shared" si="0"/>
        <v>0</v>
      </c>
    </row>
    <row r="28" spans="1:9" ht="52.5" customHeight="1">
      <c r="A28" s="70">
        <v>14</v>
      </c>
      <c r="B28" s="58"/>
      <c r="C28" s="59"/>
      <c r="D28" s="60"/>
      <c r="E28" s="61"/>
      <c r="F28" s="61"/>
      <c r="I28" s="75">
        <f t="shared" si="0"/>
        <v>0</v>
      </c>
    </row>
    <row r="29" spans="1:9" ht="52.5" customHeight="1">
      <c r="A29" s="70">
        <v>15</v>
      </c>
      <c r="B29" s="58"/>
      <c r="C29" s="59"/>
      <c r="D29" s="60"/>
      <c r="E29" s="61"/>
      <c r="F29" s="61"/>
      <c r="I29" s="75">
        <f t="shared" si="0"/>
        <v>0</v>
      </c>
    </row>
    <row r="30" spans="1:9" ht="52.5" customHeight="1">
      <c r="A30" s="70">
        <v>16</v>
      </c>
      <c r="B30" s="58"/>
      <c r="C30" s="59"/>
      <c r="D30" s="60"/>
      <c r="E30" s="61"/>
      <c r="F30" s="61"/>
      <c r="I30" s="75">
        <f t="shared" si="0"/>
        <v>0</v>
      </c>
    </row>
    <row r="31" spans="1:9" ht="52.5" customHeight="1">
      <c r="A31" s="70">
        <v>17</v>
      </c>
      <c r="B31" s="58"/>
      <c r="C31" s="59"/>
      <c r="D31" s="60"/>
      <c r="E31" s="61"/>
      <c r="F31" s="61"/>
      <c r="I31" s="75">
        <f t="shared" si="0"/>
        <v>0</v>
      </c>
    </row>
    <row r="32" spans="1:9" ht="52.5" customHeight="1">
      <c r="A32" s="70">
        <v>18</v>
      </c>
      <c r="B32" s="58"/>
      <c r="C32" s="59"/>
      <c r="D32" s="60"/>
      <c r="E32" s="61"/>
      <c r="F32" s="61"/>
      <c r="I32" s="75">
        <f t="shared" si="0"/>
        <v>0</v>
      </c>
    </row>
    <row r="33" spans="1:9" ht="52.5" customHeight="1">
      <c r="A33" s="70">
        <v>19</v>
      </c>
      <c r="B33" s="58"/>
      <c r="C33" s="59"/>
      <c r="D33" s="60"/>
      <c r="E33" s="61"/>
      <c r="F33" s="61"/>
      <c r="I33" s="75">
        <f t="shared" si="0"/>
        <v>0</v>
      </c>
    </row>
    <row r="34" spans="1:9" ht="52.5" customHeight="1">
      <c r="A34" s="70">
        <v>20</v>
      </c>
      <c r="B34" s="58"/>
      <c r="C34" s="59"/>
      <c r="D34" s="60"/>
      <c r="E34" s="61"/>
      <c r="F34" s="61"/>
      <c r="I34" s="75">
        <f t="shared" si="0"/>
        <v>0</v>
      </c>
    </row>
    <row r="35" spans="1:9" ht="52.5" customHeight="1">
      <c r="A35" s="70">
        <v>21</v>
      </c>
      <c r="B35" s="58"/>
      <c r="C35" s="59"/>
      <c r="D35" s="60"/>
      <c r="E35" s="61"/>
      <c r="F35" s="61"/>
      <c r="I35" s="75">
        <f t="shared" si="0"/>
        <v>0</v>
      </c>
    </row>
    <row r="36" spans="1:9" ht="52.5" customHeight="1">
      <c r="A36" s="70">
        <v>22</v>
      </c>
      <c r="B36" s="58"/>
      <c r="C36" s="59"/>
      <c r="D36" s="60"/>
      <c r="E36" s="61"/>
      <c r="F36" s="61"/>
      <c r="I36" s="75">
        <f t="shared" si="0"/>
        <v>0</v>
      </c>
    </row>
    <row r="37" spans="1:9" ht="52.5" customHeight="1">
      <c r="A37" s="70">
        <v>23</v>
      </c>
      <c r="B37" s="58"/>
      <c r="C37" s="59"/>
      <c r="D37" s="60"/>
      <c r="E37" s="61"/>
      <c r="F37" s="61"/>
      <c r="I37" s="75">
        <f t="shared" si="0"/>
        <v>0</v>
      </c>
    </row>
    <row r="38" spans="1:9" ht="52.5" customHeight="1">
      <c r="A38" s="70">
        <v>24</v>
      </c>
      <c r="B38" s="58"/>
      <c r="C38" s="59"/>
      <c r="D38" s="60"/>
      <c r="E38" s="61"/>
      <c r="F38" s="61"/>
      <c r="I38" s="75">
        <f t="shared" si="0"/>
        <v>0</v>
      </c>
    </row>
    <row r="39" spans="1:9" ht="52.5" customHeight="1">
      <c r="A39" s="70">
        <v>25</v>
      </c>
      <c r="B39" s="58"/>
      <c r="C39" s="59"/>
      <c r="D39" s="60"/>
      <c r="E39" s="61"/>
      <c r="F39" s="61"/>
      <c r="I39" s="75">
        <f t="shared" si="0"/>
        <v>0</v>
      </c>
    </row>
    <row r="40" spans="1:9" ht="52.5" customHeight="1">
      <c r="A40" s="70">
        <v>26</v>
      </c>
      <c r="B40" s="58"/>
      <c r="C40" s="59"/>
      <c r="D40" s="60"/>
      <c r="E40" s="61"/>
      <c r="F40" s="61"/>
      <c r="I40" s="75">
        <f t="shared" si="0"/>
        <v>0</v>
      </c>
    </row>
    <row r="41" spans="1:9" ht="52.5" customHeight="1">
      <c r="A41" s="70">
        <v>27</v>
      </c>
      <c r="B41" s="58"/>
      <c r="C41" s="59"/>
      <c r="D41" s="60"/>
      <c r="E41" s="61"/>
      <c r="F41" s="61"/>
      <c r="I41" s="75">
        <f t="shared" si="0"/>
        <v>0</v>
      </c>
    </row>
    <row r="42" spans="1:9" ht="52.5" customHeight="1">
      <c r="A42" s="70">
        <v>28</v>
      </c>
      <c r="B42" s="58"/>
      <c r="C42" s="59"/>
      <c r="D42" s="60"/>
      <c r="E42" s="61"/>
      <c r="F42" s="61"/>
      <c r="I42" s="75">
        <f t="shared" si="0"/>
        <v>0</v>
      </c>
    </row>
    <row r="43" spans="1:9" ht="52.5" customHeight="1">
      <c r="A43" s="70">
        <v>29</v>
      </c>
      <c r="B43" s="58"/>
      <c r="C43" s="59"/>
      <c r="D43" s="60"/>
      <c r="E43" s="61"/>
      <c r="F43" s="61"/>
      <c r="I43" s="75">
        <f t="shared" si="0"/>
        <v>0</v>
      </c>
    </row>
    <row r="44" spans="1:9" ht="52.5" customHeight="1">
      <c r="A44" s="70">
        <v>30</v>
      </c>
      <c r="B44" s="58"/>
      <c r="C44" s="59"/>
      <c r="D44" s="60"/>
      <c r="E44" s="61"/>
      <c r="F44" s="61"/>
      <c r="I44" s="75">
        <f t="shared" si="0"/>
        <v>0</v>
      </c>
    </row>
    <row r="45" spans="1:9" ht="52.5" customHeight="1">
      <c r="A45" s="70">
        <v>31</v>
      </c>
      <c r="B45" s="58"/>
      <c r="C45" s="59"/>
      <c r="D45" s="60"/>
      <c r="E45" s="61"/>
      <c r="F45" s="61"/>
      <c r="I45" s="75">
        <f t="shared" si="0"/>
        <v>0</v>
      </c>
    </row>
    <row r="46" spans="1:9" ht="52.5" customHeight="1">
      <c r="A46" s="70">
        <v>32</v>
      </c>
      <c r="B46" s="58"/>
      <c r="C46" s="59"/>
      <c r="D46" s="60"/>
      <c r="E46" s="61"/>
      <c r="F46" s="61"/>
      <c r="I46" s="75">
        <f t="shared" si="0"/>
        <v>0</v>
      </c>
    </row>
    <row r="47" spans="1:9" ht="52.5" customHeight="1">
      <c r="A47" s="70">
        <v>33</v>
      </c>
      <c r="B47" s="58"/>
      <c r="C47" s="59"/>
      <c r="D47" s="60"/>
      <c r="E47" s="61"/>
      <c r="F47" s="61"/>
      <c r="I47" s="75">
        <f t="shared" si="0"/>
        <v>0</v>
      </c>
    </row>
    <row r="48" spans="1:9" ht="52.5" customHeight="1">
      <c r="A48" s="70">
        <v>34</v>
      </c>
      <c r="B48" s="58"/>
      <c r="C48" s="59"/>
      <c r="D48" s="60"/>
      <c r="E48" s="61"/>
      <c r="F48" s="61"/>
      <c r="I48" s="75">
        <f t="shared" si="0"/>
        <v>0</v>
      </c>
    </row>
    <row r="49" spans="1:9" ht="52.5" customHeight="1">
      <c r="A49" s="70">
        <v>35</v>
      </c>
      <c r="B49" s="58"/>
      <c r="C49" s="59"/>
      <c r="D49" s="60"/>
      <c r="E49" s="61"/>
      <c r="F49" s="61"/>
      <c r="I49" s="75">
        <f t="shared" si="0"/>
        <v>0</v>
      </c>
    </row>
    <row r="50" spans="1:9" ht="52.5" customHeight="1">
      <c r="A50" s="70">
        <v>36</v>
      </c>
      <c r="B50" s="58"/>
      <c r="C50" s="59"/>
      <c r="D50" s="60"/>
      <c r="E50" s="61"/>
      <c r="F50" s="61"/>
      <c r="I50" s="75">
        <f t="shared" si="0"/>
        <v>0</v>
      </c>
    </row>
    <row r="51" spans="1:9" ht="52.5" customHeight="1">
      <c r="A51" s="70">
        <v>37</v>
      </c>
      <c r="B51" s="58"/>
      <c r="C51" s="59"/>
      <c r="D51" s="60"/>
      <c r="E51" s="61"/>
      <c r="F51" s="61"/>
      <c r="I51" s="75">
        <f t="shared" si="0"/>
        <v>0</v>
      </c>
    </row>
    <row r="52" spans="1:9" ht="52.5" customHeight="1">
      <c r="A52" s="70">
        <v>38</v>
      </c>
      <c r="B52" s="58"/>
      <c r="C52" s="59"/>
      <c r="D52" s="60"/>
      <c r="E52" s="61"/>
      <c r="F52" s="61"/>
      <c r="I52" s="75">
        <f t="shared" si="0"/>
        <v>0</v>
      </c>
    </row>
    <row r="53" spans="1:9" ht="52.5" customHeight="1">
      <c r="A53" s="70">
        <v>39</v>
      </c>
      <c r="B53" s="58"/>
      <c r="C53" s="59"/>
      <c r="D53" s="60"/>
      <c r="E53" s="61"/>
      <c r="F53" s="61"/>
      <c r="I53" s="75">
        <f t="shared" si="0"/>
        <v>0</v>
      </c>
    </row>
    <row r="54" spans="1:9" ht="52.5" customHeight="1">
      <c r="A54" s="70">
        <v>40</v>
      </c>
      <c r="B54" s="58"/>
      <c r="C54" s="59"/>
      <c r="D54" s="60"/>
      <c r="E54" s="61"/>
      <c r="F54" s="61"/>
      <c r="I54" s="75">
        <f t="shared" si="0"/>
        <v>0</v>
      </c>
    </row>
    <row r="55" spans="1:9" ht="52.5" customHeight="1">
      <c r="A55" s="70">
        <v>41</v>
      </c>
      <c r="B55" s="58"/>
      <c r="C55" s="59"/>
      <c r="D55" s="60"/>
      <c r="E55" s="61"/>
      <c r="F55" s="61"/>
      <c r="I55" s="75">
        <f t="shared" si="0"/>
        <v>0</v>
      </c>
    </row>
    <row r="56" spans="1:9" ht="52.5" customHeight="1">
      <c r="A56" s="70">
        <v>42</v>
      </c>
      <c r="B56" s="58"/>
      <c r="C56" s="59"/>
      <c r="D56" s="60"/>
      <c r="E56" s="61"/>
      <c r="F56" s="61"/>
      <c r="I56" s="75">
        <f t="shared" si="0"/>
        <v>0</v>
      </c>
    </row>
    <row r="57" spans="1:9" ht="52.5" customHeight="1">
      <c r="A57" s="70">
        <v>43</v>
      </c>
      <c r="B57" s="58"/>
      <c r="C57" s="59"/>
      <c r="D57" s="60"/>
      <c r="E57" s="61"/>
      <c r="F57" s="61"/>
      <c r="I57" s="75">
        <f t="shared" si="0"/>
        <v>0</v>
      </c>
    </row>
    <row r="58" spans="1:9" ht="52.5" customHeight="1">
      <c r="A58" s="70">
        <v>44</v>
      </c>
      <c r="B58" s="58"/>
      <c r="C58" s="59"/>
      <c r="D58" s="60"/>
      <c r="E58" s="61"/>
      <c r="F58" s="61"/>
      <c r="I58" s="75">
        <f t="shared" si="0"/>
        <v>0</v>
      </c>
    </row>
    <row r="59" spans="1:9" ht="52.5" customHeight="1">
      <c r="A59" s="70">
        <v>45</v>
      </c>
      <c r="B59" s="58"/>
      <c r="C59" s="59"/>
      <c r="D59" s="60"/>
      <c r="E59" s="61"/>
      <c r="F59" s="61"/>
      <c r="I59" s="75">
        <f t="shared" si="0"/>
        <v>0</v>
      </c>
    </row>
    <row r="60" spans="1:9" ht="52.5" customHeight="1">
      <c r="A60" s="70">
        <v>46</v>
      </c>
      <c r="B60" s="58"/>
      <c r="C60" s="59"/>
      <c r="D60" s="60"/>
      <c r="E60" s="61"/>
      <c r="F60" s="61"/>
      <c r="I60" s="75">
        <f t="shared" si="0"/>
        <v>0</v>
      </c>
    </row>
    <row r="61" spans="1:9" ht="52.5" customHeight="1">
      <c r="A61" s="70">
        <v>47</v>
      </c>
      <c r="B61" s="58"/>
      <c r="C61" s="59"/>
      <c r="D61" s="60"/>
      <c r="E61" s="61"/>
      <c r="F61" s="61"/>
      <c r="I61" s="75">
        <f t="shared" si="0"/>
        <v>0</v>
      </c>
    </row>
    <row r="62" spans="1:9" ht="52.5" customHeight="1">
      <c r="A62" s="70">
        <v>48</v>
      </c>
      <c r="B62" s="58"/>
      <c r="C62" s="59"/>
      <c r="D62" s="60"/>
      <c r="E62" s="61"/>
      <c r="F62" s="61"/>
      <c r="I62" s="75">
        <f t="shared" si="0"/>
        <v>0</v>
      </c>
    </row>
    <row r="63" spans="1:9" ht="52.5" customHeight="1">
      <c r="A63" s="70">
        <v>49</v>
      </c>
      <c r="B63" s="58"/>
      <c r="C63" s="59"/>
      <c r="D63" s="60"/>
      <c r="E63" s="61"/>
      <c r="F63" s="61"/>
      <c r="I63" s="75">
        <f t="shared" si="0"/>
        <v>0</v>
      </c>
    </row>
    <row r="64" spans="1:9" ht="52.5" customHeight="1">
      <c r="A64" s="70">
        <v>50</v>
      </c>
      <c r="B64" s="58"/>
      <c r="C64" s="59"/>
      <c r="D64" s="60"/>
      <c r="E64" s="61"/>
      <c r="F64" s="61"/>
      <c r="I64" s="75">
        <f t="shared" si="0"/>
        <v>0</v>
      </c>
    </row>
    <row r="65" spans="1:9" ht="52.5" customHeight="1">
      <c r="A65" s="70">
        <v>51</v>
      </c>
      <c r="B65" s="58"/>
      <c r="C65" s="59"/>
      <c r="D65" s="60"/>
      <c r="E65" s="61"/>
      <c r="F65" s="61"/>
      <c r="I65" s="75">
        <f t="shared" si="0"/>
        <v>0</v>
      </c>
    </row>
    <row r="66" spans="1:9" ht="52.5" customHeight="1">
      <c r="A66" s="70">
        <v>52</v>
      </c>
      <c r="B66" s="58"/>
      <c r="C66" s="59"/>
      <c r="D66" s="60"/>
      <c r="E66" s="61"/>
      <c r="F66" s="61"/>
      <c r="I66" s="75">
        <f t="shared" si="0"/>
        <v>0</v>
      </c>
    </row>
    <row r="67" spans="1:9" ht="52.5" customHeight="1">
      <c r="A67" s="70">
        <v>53</v>
      </c>
      <c r="B67" s="58"/>
      <c r="C67" s="59"/>
      <c r="D67" s="60"/>
      <c r="E67" s="61"/>
      <c r="F67" s="61"/>
      <c r="I67" s="75">
        <f t="shared" si="0"/>
        <v>0</v>
      </c>
    </row>
    <row r="68" spans="1:9" ht="52.5" customHeight="1">
      <c r="A68" s="70">
        <v>54</v>
      </c>
      <c r="B68" s="58"/>
      <c r="C68" s="59"/>
      <c r="D68" s="60"/>
      <c r="E68" s="61"/>
      <c r="F68" s="61"/>
      <c r="I68" s="75">
        <f t="shared" si="0"/>
        <v>0</v>
      </c>
    </row>
    <row r="69" spans="1:9" ht="52.5" customHeight="1">
      <c r="A69" s="70">
        <v>55</v>
      </c>
      <c r="B69" s="58"/>
      <c r="C69" s="59"/>
      <c r="D69" s="60"/>
      <c r="E69" s="61"/>
      <c r="F69" s="61"/>
      <c r="I69" s="75">
        <f t="shared" si="0"/>
        <v>0</v>
      </c>
    </row>
    <row r="70" spans="1:9" ht="52.5" customHeight="1">
      <c r="A70" s="70">
        <v>56</v>
      </c>
      <c r="B70" s="58"/>
      <c r="C70" s="59"/>
      <c r="D70" s="60"/>
      <c r="E70" s="61"/>
      <c r="F70" s="61"/>
      <c r="I70" s="75">
        <f t="shared" si="0"/>
        <v>0</v>
      </c>
    </row>
    <row r="71" spans="1:9" ht="52.5" customHeight="1">
      <c r="A71" s="70">
        <v>57</v>
      </c>
      <c r="B71" s="58"/>
      <c r="C71" s="59"/>
      <c r="D71" s="60"/>
      <c r="E71" s="61"/>
      <c r="F71" s="61"/>
      <c r="I71" s="75">
        <f t="shared" si="0"/>
        <v>0</v>
      </c>
    </row>
    <row r="72" spans="1:9" ht="52.5" customHeight="1">
      <c r="A72" s="70">
        <v>58</v>
      </c>
      <c r="B72" s="58"/>
      <c r="C72" s="59"/>
      <c r="D72" s="60"/>
      <c r="E72" s="61"/>
      <c r="F72" s="61"/>
      <c r="I72" s="75">
        <f t="shared" si="0"/>
        <v>0</v>
      </c>
    </row>
    <row r="73" spans="1:9" ht="52.5" customHeight="1">
      <c r="A73" s="70">
        <v>59</v>
      </c>
      <c r="B73" s="58"/>
      <c r="C73" s="59"/>
      <c r="D73" s="60"/>
      <c r="E73" s="61"/>
      <c r="F73" s="61"/>
      <c r="I73" s="75">
        <f t="shared" si="0"/>
        <v>0</v>
      </c>
    </row>
    <row r="74" spans="1:9" ht="52.5" customHeight="1">
      <c r="A74" s="70">
        <v>60</v>
      </c>
      <c r="B74" s="58"/>
      <c r="C74" s="59"/>
      <c r="D74" s="60"/>
      <c r="E74" s="61"/>
      <c r="F74" s="61"/>
      <c r="I74" s="75">
        <f t="shared" si="0"/>
        <v>0</v>
      </c>
    </row>
    <row r="75" spans="1:9" ht="52.5" customHeight="1">
      <c r="A75" s="70">
        <v>61</v>
      </c>
      <c r="B75" s="58"/>
      <c r="C75" s="59"/>
      <c r="D75" s="60"/>
      <c r="E75" s="61"/>
      <c r="F75" s="61"/>
      <c r="I75" s="75">
        <f t="shared" si="0"/>
        <v>0</v>
      </c>
    </row>
    <row r="76" spans="1:9" ht="52.5" customHeight="1">
      <c r="A76" s="70">
        <v>62</v>
      </c>
      <c r="B76" s="58"/>
      <c r="C76" s="59"/>
      <c r="D76" s="60"/>
      <c r="E76" s="61"/>
      <c r="F76" s="61"/>
      <c r="I76" s="75">
        <f t="shared" si="0"/>
        <v>0</v>
      </c>
    </row>
    <row r="77" spans="1:9" ht="52.5" customHeight="1">
      <c r="A77" s="70">
        <v>63</v>
      </c>
      <c r="B77" s="58"/>
      <c r="C77" s="59"/>
      <c r="D77" s="60"/>
      <c r="E77" s="61"/>
      <c r="F77" s="61"/>
      <c r="I77" s="75">
        <f t="shared" si="0"/>
        <v>0</v>
      </c>
    </row>
    <row r="78" spans="1:9" ht="52.5" customHeight="1">
      <c r="A78" s="70">
        <v>64</v>
      </c>
      <c r="B78" s="58"/>
      <c r="C78" s="59"/>
      <c r="D78" s="60"/>
      <c r="E78" s="61"/>
      <c r="F78" s="61"/>
      <c r="I78" s="75">
        <f t="shared" si="0"/>
        <v>0</v>
      </c>
    </row>
    <row r="79" spans="1:9" ht="52.5" customHeight="1">
      <c r="A79" s="70">
        <v>65</v>
      </c>
      <c r="B79" s="58"/>
      <c r="C79" s="59"/>
      <c r="D79" s="60"/>
      <c r="E79" s="61"/>
      <c r="F79" s="61"/>
      <c r="I79" s="75">
        <f aca="true" t="shared" si="1" ref="I79:I114">IF(B79&gt;0,1,0)</f>
        <v>0</v>
      </c>
    </row>
    <row r="80" spans="1:9" ht="52.5" customHeight="1">
      <c r="A80" s="70">
        <v>66</v>
      </c>
      <c r="B80" s="58"/>
      <c r="C80" s="59"/>
      <c r="D80" s="60"/>
      <c r="E80" s="61"/>
      <c r="F80" s="61"/>
      <c r="I80" s="75">
        <f t="shared" si="1"/>
        <v>0</v>
      </c>
    </row>
    <row r="81" spans="1:9" ht="52.5" customHeight="1">
      <c r="A81" s="70">
        <v>67</v>
      </c>
      <c r="B81" s="58"/>
      <c r="C81" s="59"/>
      <c r="D81" s="60"/>
      <c r="E81" s="61"/>
      <c r="F81" s="61"/>
      <c r="I81" s="75">
        <f t="shared" si="1"/>
        <v>0</v>
      </c>
    </row>
    <row r="82" spans="1:9" ht="52.5" customHeight="1">
      <c r="A82" s="70">
        <v>68</v>
      </c>
      <c r="B82" s="58"/>
      <c r="C82" s="59"/>
      <c r="D82" s="60"/>
      <c r="E82" s="61"/>
      <c r="F82" s="61"/>
      <c r="I82" s="75">
        <f t="shared" si="1"/>
        <v>0</v>
      </c>
    </row>
    <row r="83" spans="1:9" ht="52.5" customHeight="1">
      <c r="A83" s="70">
        <v>69</v>
      </c>
      <c r="B83" s="58"/>
      <c r="C83" s="59"/>
      <c r="D83" s="60"/>
      <c r="E83" s="61"/>
      <c r="F83" s="61"/>
      <c r="I83" s="75">
        <f t="shared" si="1"/>
        <v>0</v>
      </c>
    </row>
    <row r="84" spans="1:9" ht="52.5" customHeight="1">
      <c r="A84" s="70">
        <v>70</v>
      </c>
      <c r="B84" s="58"/>
      <c r="C84" s="59"/>
      <c r="D84" s="60"/>
      <c r="E84" s="61"/>
      <c r="F84" s="61"/>
      <c r="I84" s="75">
        <f t="shared" si="1"/>
        <v>0</v>
      </c>
    </row>
    <row r="85" spans="1:9" ht="52.5" customHeight="1">
      <c r="A85" s="70">
        <v>71</v>
      </c>
      <c r="B85" s="58"/>
      <c r="C85" s="59"/>
      <c r="D85" s="60"/>
      <c r="E85" s="61"/>
      <c r="F85" s="61"/>
      <c r="I85" s="75">
        <f t="shared" si="1"/>
        <v>0</v>
      </c>
    </row>
    <row r="86" spans="1:9" ht="52.5" customHeight="1">
      <c r="A86" s="70">
        <v>72</v>
      </c>
      <c r="B86" s="58"/>
      <c r="C86" s="59"/>
      <c r="D86" s="60"/>
      <c r="E86" s="61"/>
      <c r="F86" s="61"/>
      <c r="I86" s="75">
        <f t="shared" si="1"/>
        <v>0</v>
      </c>
    </row>
    <row r="87" spans="1:9" ht="52.5" customHeight="1">
      <c r="A87" s="70">
        <v>73</v>
      </c>
      <c r="B87" s="58"/>
      <c r="C87" s="59"/>
      <c r="D87" s="60"/>
      <c r="E87" s="61"/>
      <c r="F87" s="61"/>
      <c r="I87" s="75">
        <f t="shared" si="1"/>
        <v>0</v>
      </c>
    </row>
    <row r="88" spans="1:9" ht="52.5" customHeight="1">
      <c r="A88" s="70">
        <v>74</v>
      </c>
      <c r="B88" s="58"/>
      <c r="C88" s="59"/>
      <c r="D88" s="60"/>
      <c r="E88" s="61"/>
      <c r="F88" s="61"/>
      <c r="I88" s="75">
        <f t="shared" si="1"/>
        <v>0</v>
      </c>
    </row>
    <row r="89" spans="1:9" ht="52.5" customHeight="1">
      <c r="A89" s="70">
        <v>75</v>
      </c>
      <c r="B89" s="58"/>
      <c r="C89" s="59"/>
      <c r="D89" s="60"/>
      <c r="E89" s="61"/>
      <c r="F89" s="61"/>
      <c r="I89" s="75">
        <f t="shared" si="1"/>
        <v>0</v>
      </c>
    </row>
    <row r="90" spans="1:9" ht="52.5" customHeight="1">
      <c r="A90" s="70">
        <v>76</v>
      </c>
      <c r="B90" s="58"/>
      <c r="C90" s="59"/>
      <c r="D90" s="60"/>
      <c r="E90" s="61"/>
      <c r="F90" s="61"/>
      <c r="I90" s="75">
        <f t="shared" si="1"/>
        <v>0</v>
      </c>
    </row>
    <row r="91" spans="1:9" ht="52.5" customHeight="1">
      <c r="A91" s="70">
        <v>77</v>
      </c>
      <c r="B91" s="58"/>
      <c r="C91" s="59"/>
      <c r="D91" s="60"/>
      <c r="E91" s="61"/>
      <c r="F91" s="61"/>
      <c r="I91" s="75">
        <f t="shared" si="1"/>
        <v>0</v>
      </c>
    </row>
    <row r="92" spans="1:9" ht="52.5" customHeight="1">
      <c r="A92" s="70">
        <v>78</v>
      </c>
      <c r="B92" s="58"/>
      <c r="C92" s="59"/>
      <c r="D92" s="60"/>
      <c r="E92" s="61"/>
      <c r="F92" s="61"/>
      <c r="I92" s="75">
        <f t="shared" si="1"/>
        <v>0</v>
      </c>
    </row>
    <row r="93" spans="1:9" ht="52.5" customHeight="1">
      <c r="A93" s="70">
        <v>79</v>
      </c>
      <c r="B93" s="58"/>
      <c r="C93" s="59"/>
      <c r="D93" s="60"/>
      <c r="E93" s="61"/>
      <c r="F93" s="61"/>
      <c r="I93" s="75">
        <f t="shared" si="1"/>
        <v>0</v>
      </c>
    </row>
    <row r="94" spans="1:9" ht="52.5" customHeight="1">
      <c r="A94" s="70">
        <v>80</v>
      </c>
      <c r="B94" s="58"/>
      <c r="C94" s="59"/>
      <c r="D94" s="60"/>
      <c r="E94" s="61"/>
      <c r="F94" s="61"/>
      <c r="I94" s="75">
        <f t="shared" si="1"/>
        <v>0</v>
      </c>
    </row>
    <row r="95" spans="1:9" ht="52.5" customHeight="1">
      <c r="A95" s="70">
        <v>81</v>
      </c>
      <c r="B95" s="58"/>
      <c r="C95" s="59"/>
      <c r="D95" s="60"/>
      <c r="E95" s="61"/>
      <c r="F95" s="61"/>
      <c r="I95" s="75">
        <f t="shared" si="1"/>
        <v>0</v>
      </c>
    </row>
    <row r="96" spans="1:9" ht="52.5" customHeight="1">
      <c r="A96" s="70">
        <v>82</v>
      </c>
      <c r="B96" s="58"/>
      <c r="C96" s="59"/>
      <c r="D96" s="60"/>
      <c r="E96" s="61"/>
      <c r="F96" s="61"/>
      <c r="I96" s="75">
        <f t="shared" si="1"/>
        <v>0</v>
      </c>
    </row>
    <row r="97" spans="1:9" ht="52.5" customHeight="1">
      <c r="A97" s="70">
        <v>83</v>
      </c>
      <c r="B97" s="58"/>
      <c r="C97" s="59"/>
      <c r="D97" s="60"/>
      <c r="E97" s="61"/>
      <c r="F97" s="61"/>
      <c r="I97" s="75">
        <f t="shared" si="1"/>
        <v>0</v>
      </c>
    </row>
    <row r="98" spans="1:9" ht="52.5" customHeight="1">
      <c r="A98" s="70">
        <v>84</v>
      </c>
      <c r="B98" s="58"/>
      <c r="C98" s="59"/>
      <c r="D98" s="60"/>
      <c r="E98" s="61"/>
      <c r="F98" s="61"/>
      <c r="I98" s="75">
        <f t="shared" si="1"/>
        <v>0</v>
      </c>
    </row>
    <row r="99" spans="1:9" ht="52.5" customHeight="1">
      <c r="A99" s="70">
        <v>85</v>
      </c>
      <c r="B99" s="58"/>
      <c r="C99" s="59"/>
      <c r="D99" s="60"/>
      <c r="E99" s="61"/>
      <c r="F99" s="61"/>
      <c r="I99" s="75">
        <f t="shared" si="1"/>
        <v>0</v>
      </c>
    </row>
    <row r="100" spans="1:9" ht="52.5" customHeight="1">
      <c r="A100" s="70">
        <v>86</v>
      </c>
      <c r="B100" s="58"/>
      <c r="C100" s="59"/>
      <c r="D100" s="60"/>
      <c r="E100" s="61"/>
      <c r="F100" s="61"/>
      <c r="I100" s="75">
        <f t="shared" si="1"/>
        <v>0</v>
      </c>
    </row>
    <row r="101" spans="1:9" ht="52.5" customHeight="1">
      <c r="A101" s="70">
        <v>87</v>
      </c>
      <c r="B101" s="58"/>
      <c r="C101" s="59"/>
      <c r="D101" s="60"/>
      <c r="E101" s="61"/>
      <c r="F101" s="61"/>
      <c r="I101" s="75">
        <f t="shared" si="1"/>
        <v>0</v>
      </c>
    </row>
    <row r="102" spans="1:9" ht="52.5" customHeight="1">
      <c r="A102" s="70">
        <v>88</v>
      </c>
      <c r="B102" s="58"/>
      <c r="C102" s="59"/>
      <c r="D102" s="60"/>
      <c r="E102" s="61"/>
      <c r="F102" s="61"/>
      <c r="I102" s="75">
        <f t="shared" si="1"/>
        <v>0</v>
      </c>
    </row>
    <row r="103" spans="1:9" ht="52.5" customHeight="1">
      <c r="A103" s="70">
        <v>89</v>
      </c>
      <c r="B103" s="58"/>
      <c r="C103" s="59"/>
      <c r="D103" s="60"/>
      <c r="E103" s="61"/>
      <c r="F103" s="61"/>
      <c r="I103" s="75">
        <f t="shared" si="1"/>
        <v>0</v>
      </c>
    </row>
    <row r="104" spans="1:9" ht="52.5" customHeight="1">
      <c r="A104" s="70">
        <v>90</v>
      </c>
      <c r="B104" s="58"/>
      <c r="C104" s="59"/>
      <c r="D104" s="60"/>
      <c r="E104" s="61"/>
      <c r="F104" s="61"/>
      <c r="I104" s="75">
        <f t="shared" si="1"/>
        <v>0</v>
      </c>
    </row>
    <row r="105" spans="1:9" ht="52.5" customHeight="1">
      <c r="A105" s="70">
        <v>91</v>
      </c>
      <c r="B105" s="58"/>
      <c r="C105" s="59"/>
      <c r="D105" s="60"/>
      <c r="E105" s="61"/>
      <c r="F105" s="61"/>
      <c r="I105" s="75">
        <f t="shared" si="1"/>
        <v>0</v>
      </c>
    </row>
    <row r="106" spans="1:9" ht="52.5" customHeight="1">
      <c r="A106" s="70">
        <v>92</v>
      </c>
      <c r="B106" s="58"/>
      <c r="C106" s="59"/>
      <c r="D106" s="60"/>
      <c r="E106" s="61"/>
      <c r="F106" s="61"/>
      <c r="I106" s="75">
        <f t="shared" si="1"/>
        <v>0</v>
      </c>
    </row>
    <row r="107" spans="1:9" ht="52.5" customHeight="1">
      <c r="A107" s="70">
        <v>93</v>
      </c>
      <c r="B107" s="58"/>
      <c r="C107" s="59"/>
      <c r="D107" s="60"/>
      <c r="E107" s="61"/>
      <c r="F107" s="61"/>
      <c r="I107" s="75">
        <f t="shared" si="1"/>
        <v>0</v>
      </c>
    </row>
    <row r="108" spans="1:9" ht="52.5" customHeight="1">
      <c r="A108" s="70">
        <v>94</v>
      </c>
      <c r="B108" s="58"/>
      <c r="C108" s="59"/>
      <c r="D108" s="60"/>
      <c r="E108" s="61"/>
      <c r="F108" s="61"/>
      <c r="I108" s="75">
        <f t="shared" si="1"/>
        <v>0</v>
      </c>
    </row>
    <row r="109" spans="1:9" ht="52.5" customHeight="1">
      <c r="A109" s="70">
        <v>95</v>
      </c>
      <c r="B109" s="58"/>
      <c r="C109" s="59"/>
      <c r="D109" s="60"/>
      <c r="E109" s="61"/>
      <c r="F109" s="61"/>
      <c r="I109" s="75">
        <f t="shared" si="1"/>
        <v>0</v>
      </c>
    </row>
    <row r="110" spans="1:9" ht="52.5" customHeight="1">
      <c r="A110" s="70">
        <v>96</v>
      </c>
      <c r="B110" s="58"/>
      <c r="C110" s="59"/>
      <c r="D110" s="60"/>
      <c r="E110" s="61"/>
      <c r="F110" s="61"/>
      <c r="I110" s="75">
        <f t="shared" si="1"/>
        <v>0</v>
      </c>
    </row>
    <row r="111" spans="1:9" ht="52.5" customHeight="1">
      <c r="A111" s="70">
        <v>97</v>
      </c>
      <c r="B111" s="58"/>
      <c r="C111" s="59"/>
      <c r="D111" s="60"/>
      <c r="E111" s="61"/>
      <c r="F111" s="61"/>
      <c r="I111" s="75">
        <f t="shared" si="1"/>
        <v>0</v>
      </c>
    </row>
    <row r="112" spans="1:9" ht="52.5" customHeight="1">
      <c r="A112" s="70">
        <v>98</v>
      </c>
      <c r="B112" s="58"/>
      <c r="C112" s="59"/>
      <c r="D112" s="60"/>
      <c r="E112" s="61"/>
      <c r="F112" s="61"/>
      <c r="I112" s="75">
        <f t="shared" si="1"/>
        <v>0</v>
      </c>
    </row>
    <row r="113" spans="1:9" ht="52.5" customHeight="1">
      <c r="A113" s="70">
        <v>99</v>
      </c>
      <c r="B113" s="58"/>
      <c r="C113" s="59"/>
      <c r="D113" s="60"/>
      <c r="E113" s="61"/>
      <c r="F113" s="61"/>
      <c r="I113" s="75">
        <f t="shared" si="1"/>
        <v>0</v>
      </c>
    </row>
    <row r="114" spans="1:9" ht="52.5" customHeight="1">
      <c r="A114" s="70">
        <v>100</v>
      </c>
      <c r="B114" s="58"/>
      <c r="C114" s="59"/>
      <c r="D114" s="60"/>
      <c r="E114" s="61"/>
      <c r="F114" s="61"/>
      <c r="I114" s="75">
        <f t="shared" si="1"/>
        <v>0</v>
      </c>
    </row>
  </sheetData>
  <sheetProtection password="C8D9" sheet="1" objects="1" scenarios="1"/>
  <mergeCells count="1">
    <mergeCell ref="D4:F4"/>
  </mergeCells>
  <printOptions/>
  <pageMargins left="0.7875" right="0.39375" top="0.9840277777777778" bottom="0.9840277777777777" header="0.5118055555555556" footer="0.5902777777777778"/>
  <pageSetup horizontalDpi="300" verticalDpi="300" orientation="portrait" paperSize="9" r:id="rId3"/>
  <headerFooter alignWithMargins="0">
    <oddFooter>&amp;CSeite&amp;P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2:I114"/>
  <sheetViews>
    <sheetView showGridLines="0" zoomScale="70" zoomScaleNormal="70" zoomScalePageLayoutView="0" workbookViewId="0" topLeftCell="A81">
      <selection activeCell="O93" sqref="O93"/>
    </sheetView>
  </sheetViews>
  <sheetFormatPr defaultColWidth="11.421875" defaultRowHeight="12.75"/>
  <cols>
    <col min="1" max="1" width="9.57421875" style="22" customWidth="1"/>
    <col min="2" max="2" width="6.8515625" style="22" customWidth="1"/>
    <col min="3" max="3" width="16.421875" style="22" customWidth="1"/>
    <col min="4" max="4" width="18.7109375" style="22" customWidth="1"/>
    <col min="5" max="8" width="11.421875" style="22" customWidth="1"/>
    <col min="9" max="9" width="11.421875" style="22" hidden="1" customWidth="1"/>
    <col min="10" max="16384" width="11.421875" style="22" customWidth="1"/>
  </cols>
  <sheetData>
    <row r="1" ht="12.75"/>
    <row r="2" spans="4:5" ht="18.75">
      <c r="D2" s="62" t="s">
        <v>86</v>
      </c>
      <c r="E2" s="63">
        <f>Modifikation!C5</f>
        <v>2022</v>
      </c>
    </row>
    <row r="3" ht="12.75"/>
    <row r="4" spans="3:5" ht="12.75">
      <c r="C4" s="64" t="s">
        <v>28</v>
      </c>
      <c r="D4" s="163">
        <f>Modifikation!C1</f>
        <v>0</v>
      </c>
      <c r="E4" s="163"/>
    </row>
    <row r="5" ht="12.75"/>
    <row r="6" spans="3:4" ht="12.75">
      <c r="C6" s="64" t="s">
        <v>87</v>
      </c>
      <c r="D6" s="80">
        <f>SUM(I15:I114)</f>
        <v>0</v>
      </c>
    </row>
    <row r="7" ht="12.75"/>
    <row r="8" spans="2:9" ht="22.5" customHeight="1">
      <c r="B8" s="65" t="s">
        <v>21</v>
      </c>
      <c r="C8" s="65" t="s">
        <v>81</v>
      </c>
      <c r="D8" s="65" t="s">
        <v>12</v>
      </c>
      <c r="E8" s="229" t="s">
        <v>84</v>
      </c>
      <c r="F8" s="229"/>
      <c r="G8" s="229"/>
      <c r="H8" s="66"/>
      <c r="I8" s="67" t="s">
        <v>85</v>
      </c>
    </row>
    <row r="9" spans="2:9" ht="12.75" customHeight="1" hidden="1">
      <c r="B9" s="68"/>
      <c r="C9" s="68"/>
      <c r="D9" s="68" t="str">
        <f>Zusammenstellung!B14</f>
        <v>Rotwild</v>
      </c>
      <c r="E9" s="68" t="str">
        <f>Zusammenstellung!D14</f>
        <v>Rehwild</v>
      </c>
      <c r="H9" s="69"/>
      <c r="I9" s="67" t="str">
        <f>Zusammenstellung!C14</f>
        <v>Schwarzwild</v>
      </c>
    </row>
    <row r="10" spans="2:9" ht="12.75" customHeight="1" hidden="1">
      <c r="B10" s="68"/>
      <c r="C10" s="68"/>
      <c r="D10" s="68" t="str">
        <f>Zusammenstellung!C14</f>
        <v>Schwarzwild</v>
      </c>
      <c r="E10" s="68" t="str">
        <f>Zusammenstellung!E14</f>
        <v>Gamswild</v>
      </c>
      <c r="H10" s="69"/>
      <c r="I10" s="67" t="str">
        <f>Zusammenstellung!D14</f>
        <v>Rehwild</v>
      </c>
    </row>
    <row r="11" spans="2:9" ht="12.75" customHeight="1" hidden="1">
      <c r="B11" s="68"/>
      <c r="C11" s="68"/>
      <c r="D11" s="68" t="str">
        <f>Zusammenstellung!D14</f>
        <v>Rehwild</v>
      </c>
      <c r="E11" s="68" t="str">
        <f>Zusammenstellung!F14</f>
        <v>Damwild</v>
      </c>
      <c r="H11" s="69"/>
      <c r="I11" s="67" t="str">
        <f>Zusammenstellung!E14</f>
        <v>Gamswild</v>
      </c>
    </row>
    <row r="12" spans="2:9" ht="12.75" customHeight="1" hidden="1">
      <c r="B12" s="68"/>
      <c r="C12" s="68"/>
      <c r="D12" s="68" t="str">
        <f>Zusammenstellung!E14</f>
        <v>Gamswild</v>
      </c>
      <c r="E12" s="68" t="str">
        <f>Zusammenstellung!G14</f>
        <v>Sonst. Schalenwild</v>
      </c>
      <c r="H12" s="69"/>
      <c r="I12" s="67" t="str">
        <f>Zusammenstellung!F14</f>
        <v>Damwild</v>
      </c>
    </row>
    <row r="13" spans="2:9" ht="12.75" customHeight="1" hidden="1">
      <c r="B13" s="68"/>
      <c r="C13" s="68"/>
      <c r="D13" s="68" t="str">
        <f>Zusammenstellung!F14</f>
        <v>Damwild</v>
      </c>
      <c r="E13" s="68" t="str">
        <f>Zusammenstellung!H14</f>
        <v>Summe</v>
      </c>
      <c r="H13" s="69"/>
      <c r="I13" s="67" t="str">
        <f>Zusammenstellung!G14</f>
        <v>Sonst. Schalenwild</v>
      </c>
    </row>
    <row r="14" spans="2:9" ht="12.75" customHeight="1" hidden="1">
      <c r="B14" s="68"/>
      <c r="C14" s="68"/>
      <c r="D14" s="68" t="str">
        <f>Zusammenstellung!G14</f>
        <v>Sonst. Schalenwild</v>
      </c>
      <c r="E14" s="68" t="str">
        <f>Zusammenstellung!I14</f>
        <v>Summe Erfolgssuchen</v>
      </c>
      <c r="H14" s="69"/>
      <c r="I14" s="67" t="str">
        <f>Zusammenstellung!H14</f>
        <v>Summe</v>
      </c>
    </row>
    <row r="15" spans="2:9" ht="22.5" customHeight="1">
      <c r="B15" s="70">
        <v>1</v>
      </c>
      <c r="C15" s="58"/>
      <c r="D15" s="59"/>
      <c r="E15" s="230"/>
      <c r="F15" s="230"/>
      <c r="G15" s="230"/>
      <c r="H15" s="71"/>
      <c r="I15" s="72">
        <f aca="true" t="shared" si="0" ref="I15:I78">IF(C15&gt;0.1,1,0)</f>
        <v>0</v>
      </c>
    </row>
    <row r="16" spans="2:9" ht="22.5" customHeight="1">
      <c r="B16" s="70">
        <v>2</v>
      </c>
      <c r="C16" s="58"/>
      <c r="D16" s="59"/>
      <c r="E16" s="228"/>
      <c r="F16" s="228"/>
      <c r="G16" s="228"/>
      <c r="H16" s="71"/>
      <c r="I16" s="72">
        <f t="shared" si="0"/>
        <v>0</v>
      </c>
    </row>
    <row r="17" spans="2:9" ht="22.5" customHeight="1">
      <c r="B17" s="70">
        <v>3</v>
      </c>
      <c r="C17" s="58"/>
      <c r="D17" s="59"/>
      <c r="E17" s="228"/>
      <c r="F17" s="228"/>
      <c r="G17" s="228"/>
      <c r="H17" s="71"/>
      <c r="I17" s="72">
        <f t="shared" si="0"/>
        <v>0</v>
      </c>
    </row>
    <row r="18" spans="2:9" ht="22.5" customHeight="1">
      <c r="B18" s="70">
        <v>4</v>
      </c>
      <c r="C18" s="58"/>
      <c r="D18" s="59"/>
      <c r="E18" s="228"/>
      <c r="F18" s="228"/>
      <c r="G18" s="228"/>
      <c r="H18" s="71"/>
      <c r="I18" s="72">
        <f t="shared" si="0"/>
        <v>0</v>
      </c>
    </row>
    <row r="19" spans="2:9" ht="22.5" customHeight="1">
      <c r="B19" s="70">
        <v>5</v>
      </c>
      <c r="C19" s="58"/>
      <c r="D19" s="59"/>
      <c r="E19" s="231"/>
      <c r="F19" s="232"/>
      <c r="G19" s="233"/>
      <c r="H19" s="71"/>
      <c r="I19" s="72">
        <f t="shared" si="0"/>
        <v>0</v>
      </c>
    </row>
    <row r="20" spans="2:9" ht="22.5" customHeight="1">
      <c r="B20" s="70">
        <v>6</v>
      </c>
      <c r="C20" s="58"/>
      <c r="D20" s="59"/>
      <c r="E20" s="231"/>
      <c r="F20" s="232"/>
      <c r="G20" s="233"/>
      <c r="H20" s="71"/>
      <c r="I20" s="72">
        <f t="shared" si="0"/>
        <v>0</v>
      </c>
    </row>
    <row r="21" spans="2:9" ht="22.5" customHeight="1">
      <c r="B21" s="70">
        <v>7</v>
      </c>
      <c r="C21" s="58"/>
      <c r="D21" s="59"/>
      <c r="E21" s="231"/>
      <c r="F21" s="232"/>
      <c r="G21" s="233"/>
      <c r="H21" s="71"/>
      <c r="I21" s="72">
        <f t="shared" si="0"/>
        <v>0</v>
      </c>
    </row>
    <row r="22" spans="2:9" ht="22.5" customHeight="1">
      <c r="B22" s="70">
        <v>8</v>
      </c>
      <c r="C22" s="58"/>
      <c r="D22" s="59"/>
      <c r="E22" s="231"/>
      <c r="F22" s="232"/>
      <c r="G22" s="233"/>
      <c r="H22" s="71"/>
      <c r="I22" s="72">
        <f t="shared" si="0"/>
        <v>0</v>
      </c>
    </row>
    <row r="23" spans="2:9" ht="22.5" customHeight="1">
      <c r="B23" s="70">
        <v>9</v>
      </c>
      <c r="C23" s="58"/>
      <c r="D23" s="59"/>
      <c r="E23" s="231"/>
      <c r="F23" s="232"/>
      <c r="G23" s="233"/>
      <c r="H23" s="71"/>
      <c r="I23" s="72">
        <f t="shared" si="0"/>
        <v>0</v>
      </c>
    </row>
    <row r="24" spans="2:9" ht="22.5" customHeight="1">
      <c r="B24" s="70">
        <v>10</v>
      </c>
      <c r="C24" s="58"/>
      <c r="D24" s="59"/>
      <c r="E24" s="231"/>
      <c r="F24" s="232"/>
      <c r="G24" s="233"/>
      <c r="H24" s="71"/>
      <c r="I24" s="72">
        <f t="shared" si="0"/>
        <v>0</v>
      </c>
    </row>
    <row r="25" spans="2:9" ht="22.5" customHeight="1">
      <c r="B25" s="70">
        <v>11</v>
      </c>
      <c r="C25" s="58"/>
      <c r="D25" s="59"/>
      <c r="E25" s="231"/>
      <c r="F25" s="232"/>
      <c r="G25" s="233"/>
      <c r="H25" s="71"/>
      <c r="I25" s="72">
        <f t="shared" si="0"/>
        <v>0</v>
      </c>
    </row>
    <row r="26" spans="2:9" ht="22.5" customHeight="1">
      <c r="B26" s="70">
        <v>12</v>
      </c>
      <c r="C26" s="58"/>
      <c r="D26" s="59"/>
      <c r="E26" s="228"/>
      <c r="F26" s="228"/>
      <c r="G26" s="228"/>
      <c r="H26" s="71"/>
      <c r="I26" s="72">
        <f t="shared" si="0"/>
        <v>0</v>
      </c>
    </row>
    <row r="27" spans="2:9" ht="22.5" customHeight="1">
      <c r="B27" s="70">
        <v>13</v>
      </c>
      <c r="C27" s="58"/>
      <c r="D27" s="59"/>
      <c r="E27" s="228"/>
      <c r="F27" s="228"/>
      <c r="G27" s="228"/>
      <c r="H27" s="71"/>
      <c r="I27" s="72">
        <f t="shared" si="0"/>
        <v>0</v>
      </c>
    </row>
    <row r="28" spans="2:9" ht="22.5" customHeight="1">
      <c r="B28" s="70">
        <v>14</v>
      </c>
      <c r="C28" s="58"/>
      <c r="D28" s="59"/>
      <c r="E28" s="228"/>
      <c r="F28" s="228"/>
      <c r="G28" s="228"/>
      <c r="H28" s="71"/>
      <c r="I28" s="72">
        <f t="shared" si="0"/>
        <v>0</v>
      </c>
    </row>
    <row r="29" spans="2:9" ht="22.5" customHeight="1">
      <c r="B29" s="70">
        <v>15</v>
      </c>
      <c r="C29" s="58"/>
      <c r="D29" s="59"/>
      <c r="E29" s="228"/>
      <c r="F29" s="228"/>
      <c r="G29" s="228"/>
      <c r="H29" s="71"/>
      <c r="I29" s="72">
        <f t="shared" si="0"/>
        <v>0</v>
      </c>
    </row>
    <row r="30" spans="2:9" ht="22.5" customHeight="1">
      <c r="B30" s="70">
        <v>16</v>
      </c>
      <c r="C30" s="58"/>
      <c r="D30" s="59"/>
      <c r="E30" s="228"/>
      <c r="F30" s="228"/>
      <c r="G30" s="228"/>
      <c r="H30" s="71"/>
      <c r="I30" s="72">
        <f t="shared" si="0"/>
        <v>0</v>
      </c>
    </row>
    <row r="31" spans="2:9" ht="22.5" customHeight="1">
      <c r="B31" s="70">
        <v>17</v>
      </c>
      <c r="C31" s="58"/>
      <c r="D31" s="59"/>
      <c r="E31" s="228"/>
      <c r="F31" s="228"/>
      <c r="G31" s="228"/>
      <c r="H31" s="71"/>
      <c r="I31" s="72">
        <f t="shared" si="0"/>
        <v>0</v>
      </c>
    </row>
    <row r="32" spans="2:9" ht="22.5" customHeight="1">
      <c r="B32" s="70">
        <v>18</v>
      </c>
      <c r="C32" s="58"/>
      <c r="D32" s="59"/>
      <c r="E32" s="228"/>
      <c r="F32" s="228"/>
      <c r="G32" s="228"/>
      <c r="H32" s="71"/>
      <c r="I32" s="72">
        <f t="shared" si="0"/>
        <v>0</v>
      </c>
    </row>
    <row r="33" spans="2:9" ht="22.5" customHeight="1">
      <c r="B33" s="70">
        <v>19</v>
      </c>
      <c r="C33" s="58"/>
      <c r="D33" s="59"/>
      <c r="E33" s="228"/>
      <c r="F33" s="228"/>
      <c r="G33" s="228"/>
      <c r="H33" s="71"/>
      <c r="I33" s="72">
        <f t="shared" si="0"/>
        <v>0</v>
      </c>
    </row>
    <row r="34" spans="2:9" ht="22.5" customHeight="1">
      <c r="B34" s="70">
        <v>20</v>
      </c>
      <c r="C34" s="58"/>
      <c r="D34" s="59"/>
      <c r="E34" s="228"/>
      <c r="F34" s="228"/>
      <c r="G34" s="228"/>
      <c r="H34" s="71"/>
      <c r="I34" s="72">
        <f t="shared" si="0"/>
        <v>0</v>
      </c>
    </row>
    <row r="35" spans="2:9" ht="22.5" customHeight="1">
      <c r="B35" s="70">
        <v>21</v>
      </c>
      <c r="C35" s="58"/>
      <c r="D35" s="59"/>
      <c r="E35" s="228"/>
      <c r="F35" s="228"/>
      <c r="G35" s="228"/>
      <c r="H35" s="71"/>
      <c r="I35" s="72">
        <f t="shared" si="0"/>
        <v>0</v>
      </c>
    </row>
    <row r="36" spans="2:9" ht="22.5" customHeight="1">
      <c r="B36" s="70">
        <v>22</v>
      </c>
      <c r="C36" s="58"/>
      <c r="D36" s="59"/>
      <c r="E36" s="228"/>
      <c r="F36" s="228"/>
      <c r="G36" s="228"/>
      <c r="H36" s="71"/>
      <c r="I36" s="72">
        <f t="shared" si="0"/>
        <v>0</v>
      </c>
    </row>
    <row r="37" spans="2:9" ht="22.5" customHeight="1">
      <c r="B37" s="70">
        <v>23</v>
      </c>
      <c r="C37" s="58"/>
      <c r="D37" s="59"/>
      <c r="E37" s="228"/>
      <c r="F37" s="228"/>
      <c r="G37" s="228"/>
      <c r="H37" s="71"/>
      <c r="I37" s="72">
        <f t="shared" si="0"/>
        <v>0</v>
      </c>
    </row>
    <row r="38" spans="2:9" ht="22.5" customHeight="1">
      <c r="B38" s="70">
        <v>24</v>
      </c>
      <c r="C38" s="58"/>
      <c r="D38" s="59"/>
      <c r="E38" s="228"/>
      <c r="F38" s="228"/>
      <c r="G38" s="228"/>
      <c r="H38" s="71"/>
      <c r="I38" s="72">
        <f t="shared" si="0"/>
        <v>0</v>
      </c>
    </row>
    <row r="39" spans="2:9" ht="22.5" customHeight="1">
      <c r="B39" s="70">
        <v>25</v>
      </c>
      <c r="C39" s="58"/>
      <c r="D39" s="59"/>
      <c r="E39" s="228"/>
      <c r="F39" s="228"/>
      <c r="G39" s="228"/>
      <c r="H39" s="71"/>
      <c r="I39" s="72">
        <f t="shared" si="0"/>
        <v>0</v>
      </c>
    </row>
    <row r="40" spans="2:9" ht="22.5" customHeight="1">
      <c r="B40" s="70">
        <v>26</v>
      </c>
      <c r="C40" s="58"/>
      <c r="D40" s="59"/>
      <c r="E40" s="228"/>
      <c r="F40" s="228"/>
      <c r="G40" s="228"/>
      <c r="H40" s="71"/>
      <c r="I40" s="72">
        <f t="shared" si="0"/>
        <v>0</v>
      </c>
    </row>
    <row r="41" spans="2:9" ht="22.5" customHeight="1">
      <c r="B41" s="70">
        <v>27</v>
      </c>
      <c r="C41" s="58"/>
      <c r="D41" s="59"/>
      <c r="E41" s="228"/>
      <c r="F41" s="228"/>
      <c r="G41" s="228"/>
      <c r="H41" s="71"/>
      <c r="I41" s="72">
        <f t="shared" si="0"/>
        <v>0</v>
      </c>
    </row>
    <row r="42" spans="2:9" ht="22.5" customHeight="1">
      <c r="B42" s="70">
        <v>28</v>
      </c>
      <c r="C42" s="58"/>
      <c r="D42" s="59"/>
      <c r="E42" s="228"/>
      <c r="F42" s="228"/>
      <c r="G42" s="228"/>
      <c r="H42" s="71"/>
      <c r="I42" s="72">
        <f t="shared" si="0"/>
        <v>0</v>
      </c>
    </row>
    <row r="43" spans="2:9" ht="22.5" customHeight="1">
      <c r="B43" s="70">
        <v>29</v>
      </c>
      <c r="C43" s="58"/>
      <c r="D43" s="59"/>
      <c r="E43" s="228"/>
      <c r="F43" s="228"/>
      <c r="G43" s="228"/>
      <c r="H43" s="71"/>
      <c r="I43" s="72">
        <f t="shared" si="0"/>
        <v>0</v>
      </c>
    </row>
    <row r="44" spans="2:9" ht="22.5" customHeight="1">
      <c r="B44" s="70">
        <v>30</v>
      </c>
      <c r="C44" s="58"/>
      <c r="D44" s="59"/>
      <c r="E44" s="228"/>
      <c r="F44" s="228"/>
      <c r="G44" s="228"/>
      <c r="H44" s="71"/>
      <c r="I44" s="72">
        <f t="shared" si="0"/>
        <v>0</v>
      </c>
    </row>
    <row r="45" spans="2:9" ht="22.5" customHeight="1">
      <c r="B45" s="70">
        <v>31</v>
      </c>
      <c r="C45" s="58"/>
      <c r="D45" s="59"/>
      <c r="E45" s="228"/>
      <c r="F45" s="228"/>
      <c r="G45" s="228"/>
      <c r="H45" s="71"/>
      <c r="I45" s="72">
        <f t="shared" si="0"/>
        <v>0</v>
      </c>
    </row>
    <row r="46" spans="2:9" ht="22.5" customHeight="1">
      <c r="B46" s="70">
        <v>32</v>
      </c>
      <c r="C46" s="58"/>
      <c r="D46" s="59"/>
      <c r="E46" s="228"/>
      <c r="F46" s="228"/>
      <c r="G46" s="228"/>
      <c r="H46" s="71"/>
      <c r="I46" s="72">
        <f t="shared" si="0"/>
        <v>0</v>
      </c>
    </row>
    <row r="47" spans="2:9" ht="22.5" customHeight="1">
      <c r="B47" s="70">
        <v>33</v>
      </c>
      <c r="C47" s="58"/>
      <c r="D47" s="59"/>
      <c r="E47" s="228"/>
      <c r="F47" s="228"/>
      <c r="G47" s="228"/>
      <c r="H47" s="71"/>
      <c r="I47" s="72">
        <f t="shared" si="0"/>
        <v>0</v>
      </c>
    </row>
    <row r="48" spans="2:9" ht="22.5" customHeight="1">
      <c r="B48" s="70">
        <v>34</v>
      </c>
      <c r="C48" s="58"/>
      <c r="D48" s="59"/>
      <c r="E48" s="228"/>
      <c r="F48" s="228"/>
      <c r="G48" s="228"/>
      <c r="H48" s="71"/>
      <c r="I48" s="72">
        <f t="shared" si="0"/>
        <v>0</v>
      </c>
    </row>
    <row r="49" spans="2:9" ht="22.5" customHeight="1">
      <c r="B49" s="70">
        <v>35</v>
      </c>
      <c r="C49" s="58"/>
      <c r="D49" s="59"/>
      <c r="E49" s="228"/>
      <c r="F49" s="228"/>
      <c r="G49" s="228"/>
      <c r="H49" s="71"/>
      <c r="I49" s="72">
        <f t="shared" si="0"/>
        <v>0</v>
      </c>
    </row>
    <row r="50" spans="2:9" ht="22.5" customHeight="1">
      <c r="B50" s="70">
        <v>36</v>
      </c>
      <c r="C50" s="58"/>
      <c r="D50" s="59"/>
      <c r="E50" s="228"/>
      <c r="F50" s="228"/>
      <c r="G50" s="228"/>
      <c r="H50" s="71"/>
      <c r="I50" s="72">
        <f t="shared" si="0"/>
        <v>0</v>
      </c>
    </row>
    <row r="51" spans="2:9" ht="22.5" customHeight="1">
      <c r="B51" s="70">
        <v>37</v>
      </c>
      <c r="C51" s="58"/>
      <c r="D51" s="59"/>
      <c r="E51" s="228"/>
      <c r="F51" s="228"/>
      <c r="G51" s="228"/>
      <c r="H51" s="71"/>
      <c r="I51" s="72">
        <f t="shared" si="0"/>
        <v>0</v>
      </c>
    </row>
    <row r="52" spans="2:9" ht="22.5" customHeight="1">
      <c r="B52" s="70">
        <v>38</v>
      </c>
      <c r="C52" s="58"/>
      <c r="D52" s="59"/>
      <c r="E52" s="228"/>
      <c r="F52" s="228"/>
      <c r="G52" s="228"/>
      <c r="H52" s="71"/>
      <c r="I52" s="72">
        <f t="shared" si="0"/>
        <v>0</v>
      </c>
    </row>
    <row r="53" spans="2:9" ht="22.5" customHeight="1">
      <c r="B53" s="70">
        <v>39</v>
      </c>
      <c r="C53" s="58"/>
      <c r="D53" s="59"/>
      <c r="E53" s="228"/>
      <c r="F53" s="228"/>
      <c r="G53" s="228"/>
      <c r="H53" s="71"/>
      <c r="I53" s="72">
        <f t="shared" si="0"/>
        <v>0</v>
      </c>
    </row>
    <row r="54" spans="2:9" ht="22.5" customHeight="1">
      <c r="B54" s="70">
        <v>40</v>
      </c>
      <c r="C54" s="58"/>
      <c r="D54" s="59"/>
      <c r="E54" s="228"/>
      <c r="F54" s="228"/>
      <c r="G54" s="228"/>
      <c r="H54" s="71"/>
      <c r="I54" s="72">
        <f t="shared" si="0"/>
        <v>0</v>
      </c>
    </row>
    <row r="55" spans="2:9" ht="22.5" customHeight="1">
      <c r="B55" s="70">
        <v>41</v>
      </c>
      <c r="C55" s="58"/>
      <c r="D55" s="59"/>
      <c r="E55" s="228"/>
      <c r="F55" s="228"/>
      <c r="G55" s="228"/>
      <c r="H55" s="71"/>
      <c r="I55" s="72">
        <f t="shared" si="0"/>
        <v>0</v>
      </c>
    </row>
    <row r="56" spans="2:9" ht="22.5" customHeight="1">
      <c r="B56" s="70">
        <v>42</v>
      </c>
      <c r="C56" s="58"/>
      <c r="D56" s="59"/>
      <c r="E56" s="228"/>
      <c r="F56" s="228"/>
      <c r="G56" s="228"/>
      <c r="H56" s="71"/>
      <c r="I56" s="72">
        <f t="shared" si="0"/>
        <v>0</v>
      </c>
    </row>
    <row r="57" spans="2:9" ht="22.5" customHeight="1">
      <c r="B57" s="70">
        <v>43</v>
      </c>
      <c r="C57" s="58"/>
      <c r="D57" s="59"/>
      <c r="E57" s="228"/>
      <c r="F57" s="228"/>
      <c r="G57" s="228"/>
      <c r="H57" s="71"/>
      <c r="I57" s="72">
        <f t="shared" si="0"/>
        <v>0</v>
      </c>
    </row>
    <row r="58" spans="2:9" ht="22.5" customHeight="1">
      <c r="B58" s="70">
        <v>44</v>
      </c>
      <c r="C58" s="58"/>
      <c r="D58" s="59"/>
      <c r="E58" s="228"/>
      <c r="F58" s="228"/>
      <c r="G58" s="228"/>
      <c r="H58" s="71"/>
      <c r="I58" s="72">
        <f t="shared" si="0"/>
        <v>0</v>
      </c>
    </row>
    <row r="59" spans="2:9" ht="22.5" customHeight="1">
      <c r="B59" s="70">
        <v>45</v>
      </c>
      <c r="C59" s="58"/>
      <c r="D59" s="59"/>
      <c r="E59" s="228"/>
      <c r="F59" s="228"/>
      <c r="G59" s="228"/>
      <c r="H59" s="71"/>
      <c r="I59" s="72">
        <f t="shared" si="0"/>
        <v>0</v>
      </c>
    </row>
    <row r="60" spans="2:9" ht="22.5" customHeight="1">
      <c r="B60" s="70">
        <v>46</v>
      </c>
      <c r="C60" s="58"/>
      <c r="D60" s="59"/>
      <c r="E60" s="228"/>
      <c r="F60" s="228"/>
      <c r="G60" s="228"/>
      <c r="H60" s="71"/>
      <c r="I60" s="72">
        <f t="shared" si="0"/>
        <v>0</v>
      </c>
    </row>
    <row r="61" spans="2:9" ht="22.5" customHeight="1">
      <c r="B61" s="70">
        <v>47</v>
      </c>
      <c r="C61" s="58"/>
      <c r="D61" s="59"/>
      <c r="E61" s="228"/>
      <c r="F61" s="228"/>
      <c r="G61" s="228"/>
      <c r="H61" s="71"/>
      <c r="I61" s="72">
        <f t="shared" si="0"/>
        <v>0</v>
      </c>
    </row>
    <row r="62" spans="2:9" ht="22.5" customHeight="1">
      <c r="B62" s="70">
        <v>48</v>
      </c>
      <c r="C62" s="58"/>
      <c r="D62" s="59"/>
      <c r="E62" s="228"/>
      <c r="F62" s="228"/>
      <c r="G62" s="228"/>
      <c r="H62" s="71"/>
      <c r="I62" s="72">
        <f t="shared" si="0"/>
        <v>0</v>
      </c>
    </row>
    <row r="63" spans="2:9" ht="22.5" customHeight="1">
      <c r="B63" s="70">
        <v>49</v>
      </c>
      <c r="C63" s="58"/>
      <c r="D63" s="59"/>
      <c r="E63" s="228"/>
      <c r="F63" s="228"/>
      <c r="G63" s="228"/>
      <c r="H63" s="71"/>
      <c r="I63" s="72">
        <f t="shared" si="0"/>
        <v>0</v>
      </c>
    </row>
    <row r="64" spans="2:9" ht="22.5" customHeight="1">
      <c r="B64" s="70">
        <v>50</v>
      </c>
      <c r="C64" s="58"/>
      <c r="D64" s="59"/>
      <c r="E64" s="228"/>
      <c r="F64" s="228"/>
      <c r="G64" s="228"/>
      <c r="I64" s="72">
        <f t="shared" si="0"/>
        <v>0</v>
      </c>
    </row>
    <row r="65" spans="2:9" ht="22.5" customHeight="1">
      <c r="B65" s="70">
        <v>51</v>
      </c>
      <c r="C65" s="58"/>
      <c r="D65" s="59"/>
      <c r="E65" s="228"/>
      <c r="F65" s="228"/>
      <c r="G65" s="228"/>
      <c r="I65" s="72">
        <f t="shared" si="0"/>
        <v>0</v>
      </c>
    </row>
    <row r="66" spans="2:9" ht="22.5" customHeight="1">
      <c r="B66" s="70">
        <v>52</v>
      </c>
      <c r="C66" s="58"/>
      <c r="D66" s="59"/>
      <c r="E66" s="228"/>
      <c r="F66" s="228"/>
      <c r="G66" s="228"/>
      <c r="I66" s="72">
        <f t="shared" si="0"/>
        <v>0</v>
      </c>
    </row>
    <row r="67" spans="2:9" ht="22.5" customHeight="1">
      <c r="B67" s="70">
        <v>53</v>
      </c>
      <c r="C67" s="58"/>
      <c r="D67" s="59"/>
      <c r="E67" s="228"/>
      <c r="F67" s="228"/>
      <c r="G67" s="228"/>
      <c r="I67" s="72">
        <f t="shared" si="0"/>
        <v>0</v>
      </c>
    </row>
    <row r="68" spans="2:9" ht="22.5" customHeight="1">
      <c r="B68" s="70">
        <v>54</v>
      </c>
      <c r="C68" s="58"/>
      <c r="D68" s="59"/>
      <c r="E68" s="228"/>
      <c r="F68" s="228"/>
      <c r="G68" s="228"/>
      <c r="I68" s="72">
        <f t="shared" si="0"/>
        <v>0</v>
      </c>
    </row>
    <row r="69" spans="2:9" ht="22.5" customHeight="1">
      <c r="B69" s="70">
        <v>55</v>
      </c>
      <c r="C69" s="58"/>
      <c r="D69" s="59"/>
      <c r="E69" s="228"/>
      <c r="F69" s="228"/>
      <c r="G69" s="228"/>
      <c r="I69" s="72">
        <f t="shared" si="0"/>
        <v>0</v>
      </c>
    </row>
    <row r="70" spans="2:9" ht="22.5" customHeight="1">
      <c r="B70" s="70">
        <v>56</v>
      </c>
      <c r="C70" s="58"/>
      <c r="D70" s="59"/>
      <c r="E70" s="228"/>
      <c r="F70" s="228"/>
      <c r="G70" s="228"/>
      <c r="I70" s="72">
        <f t="shared" si="0"/>
        <v>0</v>
      </c>
    </row>
    <row r="71" spans="2:9" ht="22.5" customHeight="1">
      <c r="B71" s="70">
        <v>57</v>
      </c>
      <c r="C71" s="58"/>
      <c r="D71" s="59"/>
      <c r="E71" s="228"/>
      <c r="F71" s="228"/>
      <c r="G71" s="228"/>
      <c r="I71" s="72">
        <f t="shared" si="0"/>
        <v>0</v>
      </c>
    </row>
    <row r="72" spans="2:9" ht="22.5" customHeight="1">
      <c r="B72" s="70">
        <v>58</v>
      </c>
      <c r="C72" s="58"/>
      <c r="D72" s="59"/>
      <c r="E72" s="228"/>
      <c r="F72" s="228"/>
      <c r="G72" s="228"/>
      <c r="I72" s="72">
        <f t="shared" si="0"/>
        <v>0</v>
      </c>
    </row>
    <row r="73" spans="2:9" ht="22.5" customHeight="1">
      <c r="B73" s="70">
        <v>59</v>
      </c>
      <c r="C73" s="58"/>
      <c r="D73" s="59"/>
      <c r="E73" s="228"/>
      <c r="F73" s="228"/>
      <c r="G73" s="228"/>
      <c r="I73" s="72">
        <f t="shared" si="0"/>
        <v>0</v>
      </c>
    </row>
    <row r="74" spans="2:9" ht="22.5" customHeight="1">
      <c r="B74" s="70">
        <v>60</v>
      </c>
      <c r="C74" s="58"/>
      <c r="D74" s="59"/>
      <c r="E74" s="228"/>
      <c r="F74" s="228"/>
      <c r="G74" s="228"/>
      <c r="I74" s="72">
        <f t="shared" si="0"/>
        <v>0</v>
      </c>
    </row>
    <row r="75" spans="2:9" ht="22.5" customHeight="1">
      <c r="B75" s="70">
        <v>61</v>
      </c>
      <c r="C75" s="58"/>
      <c r="D75" s="59"/>
      <c r="E75" s="228"/>
      <c r="F75" s="228"/>
      <c r="G75" s="228"/>
      <c r="I75" s="72">
        <f t="shared" si="0"/>
        <v>0</v>
      </c>
    </row>
    <row r="76" spans="2:9" ht="22.5" customHeight="1">
      <c r="B76" s="70">
        <v>62</v>
      </c>
      <c r="C76" s="58"/>
      <c r="D76" s="59"/>
      <c r="E76" s="228"/>
      <c r="F76" s="228"/>
      <c r="G76" s="228"/>
      <c r="I76" s="72">
        <f t="shared" si="0"/>
        <v>0</v>
      </c>
    </row>
    <row r="77" spans="2:9" ht="22.5" customHeight="1">
      <c r="B77" s="70">
        <v>63</v>
      </c>
      <c r="C77" s="58"/>
      <c r="D77" s="59"/>
      <c r="E77" s="228"/>
      <c r="F77" s="228"/>
      <c r="G77" s="228"/>
      <c r="I77" s="72">
        <f t="shared" si="0"/>
        <v>0</v>
      </c>
    </row>
    <row r="78" spans="2:9" ht="22.5" customHeight="1">
      <c r="B78" s="70">
        <v>64</v>
      </c>
      <c r="C78" s="58"/>
      <c r="D78" s="59"/>
      <c r="E78" s="228"/>
      <c r="F78" s="228"/>
      <c r="G78" s="228"/>
      <c r="I78" s="72">
        <f t="shared" si="0"/>
        <v>0</v>
      </c>
    </row>
    <row r="79" spans="2:9" ht="22.5" customHeight="1">
      <c r="B79" s="70">
        <v>65</v>
      </c>
      <c r="C79" s="58"/>
      <c r="D79" s="59"/>
      <c r="E79" s="228"/>
      <c r="F79" s="228"/>
      <c r="G79" s="228"/>
      <c r="I79" s="72">
        <f aca="true" t="shared" si="1" ref="I79:I114">IF(C79&gt;0.1,1,0)</f>
        <v>0</v>
      </c>
    </row>
    <row r="80" spans="2:9" ht="22.5" customHeight="1">
      <c r="B80" s="70">
        <v>66</v>
      </c>
      <c r="C80" s="58"/>
      <c r="D80" s="59"/>
      <c r="E80" s="228"/>
      <c r="F80" s="228"/>
      <c r="G80" s="228"/>
      <c r="I80" s="72">
        <f t="shared" si="1"/>
        <v>0</v>
      </c>
    </row>
    <row r="81" spans="2:9" ht="22.5" customHeight="1">
      <c r="B81" s="70">
        <v>67</v>
      </c>
      <c r="C81" s="58"/>
      <c r="D81" s="59"/>
      <c r="E81" s="228"/>
      <c r="F81" s="228"/>
      <c r="G81" s="228"/>
      <c r="I81" s="72">
        <f t="shared" si="1"/>
        <v>0</v>
      </c>
    </row>
    <row r="82" spans="2:9" ht="22.5" customHeight="1">
      <c r="B82" s="70">
        <v>68</v>
      </c>
      <c r="C82" s="58"/>
      <c r="D82" s="59"/>
      <c r="E82" s="228"/>
      <c r="F82" s="228"/>
      <c r="G82" s="228"/>
      <c r="I82" s="72">
        <f t="shared" si="1"/>
        <v>0</v>
      </c>
    </row>
    <row r="83" spans="2:9" ht="22.5" customHeight="1">
      <c r="B83" s="70">
        <v>69</v>
      </c>
      <c r="C83" s="58"/>
      <c r="D83" s="59"/>
      <c r="E83" s="228"/>
      <c r="F83" s="228"/>
      <c r="G83" s="228"/>
      <c r="I83" s="72">
        <f t="shared" si="1"/>
        <v>0</v>
      </c>
    </row>
    <row r="84" spans="2:9" ht="22.5" customHeight="1">
      <c r="B84" s="70">
        <v>70</v>
      </c>
      <c r="C84" s="58"/>
      <c r="D84" s="59"/>
      <c r="E84" s="228"/>
      <c r="F84" s="228"/>
      <c r="G84" s="228"/>
      <c r="I84" s="72">
        <f t="shared" si="1"/>
        <v>0</v>
      </c>
    </row>
    <row r="85" spans="2:9" ht="22.5" customHeight="1">
      <c r="B85" s="70">
        <v>71</v>
      </c>
      <c r="C85" s="58"/>
      <c r="D85" s="59"/>
      <c r="E85" s="228"/>
      <c r="F85" s="228"/>
      <c r="G85" s="228"/>
      <c r="I85" s="72">
        <f t="shared" si="1"/>
        <v>0</v>
      </c>
    </row>
    <row r="86" spans="2:9" ht="22.5" customHeight="1">
      <c r="B86" s="70">
        <v>72</v>
      </c>
      <c r="C86" s="58"/>
      <c r="D86" s="59"/>
      <c r="E86" s="228"/>
      <c r="F86" s="228"/>
      <c r="G86" s="228"/>
      <c r="I86" s="72">
        <f t="shared" si="1"/>
        <v>0</v>
      </c>
    </row>
    <row r="87" spans="2:9" ht="22.5" customHeight="1">
      <c r="B87" s="70">
        <v>73</v>
      </c>
      <c r="C87" s="58"/>
      <c r="D87" s="59"/>
      <c r="E87" s="228"/>
      <c r="F87" s="228"/>
      <c r="G87" s="228"/>
      <c r="I87" s="72">
        <f t="shared" si="1"/>
        <v>0</v>
      </c>
    </row>
    <row r="88" spans="2:9" ht="22.5" customHeight="1">
      <c r="B88" s="70">
        <v>74</v>
      </c>
      <c r="C88" s="58"/>
      <c r="D88" s="59"/>
      <c r="E88" s="228"/>
      <c r="F88" s="228"/>
      <c r="G88" s="228"/>
      <c r="I88" s="72">
        <f t="shared" si="1"/>
        <v>0</v>
      </c>
    </row>
    <row r="89" spans="2:9" ht="22.5" customHeight="1">
      <c r="B89" s="70">
        <v>75</v>
      </c>
      <c r="C89" s="58"/>
      <c r="D89" s="59"/>
      <c r="E89" s="228"/>
      <c r="F89" s="228"/>
      <c r="G89" s="228"/>
      <c r="I89" s="72">
        <f t="shared" si="1"/>
        <v>0</v>
      </c>
    </row>
    <row r="90" spans="2:9" ht="22.5" customHeight="1">
      <c r="B90" s="70">
        <v>76</v>
      </c>
      <c r="C90" s="58"/>
      <c r="D90" s="59"/>
      <c r="E90" s="228"/>
      <c r="F90" s="228"/>
      <c r="G90" s="228"/>
      <c r="I90" s="72">
        <f t="shared" si="1"/>
        <v>0</v>
      </c>
    </row>
    <row r="91" spans="2:9" ht="22.5" customHeight="1">
      <c r="B91" s="70">
        <v>77</v>
      </c>
      <c r="C91" s="58"/>
      <c r="D91" s="59"/>
      <c r="E91" s="228"/>
      <c r="F91" s="228"/>
      <c r="G91" s="228"/>
      <c r="I91" s="72">
        <f t="shared" si="1"/>
        <v>0</v>
      </c>
    </row>
    <row r="92" spans="2:9" ht="22.5" customHeight="1">
      <c r="B92" s="70">
        <v>78</v>
      </c>
      <c r="C92" s="58"/>
      <c r="D92" s="59"/>
      <c r="E92" s="228"/>
      <c r="F92" s="228"/>
      <c r="G92" s="228"/>
      <c r="I92" s="72">
        <f t="shared" si="1"/>
        <v>0</v>
      </c>
    </row>
    <row r="93" spans="2:9" ht="22.5" customHeight="1">
      <c r="B93" s="70">
        <v>79</v>
      </c>
      <c r="C93" s="58"/>
      <c r="D93" s="59"/>
      <c r="E93" s="228"/>
      <c r="F93" s="228"/>
      <c r="G93" s="228"/>
      <c r="I93" s="72">
        <f t="shared" si="1"/>
        <v>0</v>
      </c>
    </row>
    <row r="94" spans="2:9" ht="22.5" customHeight="1">
      <c r="B94" s="70">
        <v>80</v>
      </c>
      <c r="C94" s="58"/>
      <c r="D94" s="59"/>
      <c r="E94" s="228"/>
      <c r="F94" s="228"/>
      <c r="G94" s="228"/>
      <c r="I94" s="72">
        <f t="shared" si="1"/>
        <v>0</v>
      </c>
    </row>
    <row r="95" spans="2:9" ht="22.5" customHeight="1">
      <c r="B95" s="70">
        <v>81</v>
      </c>
      <c r="C95" s="58"/>
      <c r="D95" s="59"/>
      <c r="E95" s="228"/>
      <c r="F95" s="228"/>
      <c r="G95" s="228"/>
      <c r="I95" s="72">
        <f t="shared" si="1"/>
        <v>0</v>
      </c>
    </row>
    <row r="96" spans="2:9" ht="22.5" customHeight="1">
      <c r="B96" s="70">
        <v>82</v>
      </c>
      <c r="C96" s="58"/>
      <c r="D96" s="59"/>
      <c r="E96" s="228"/>
      <c r="F96" s="228"/>
      <c r="G96" s="228"/>
      <c r="I96" s="72">
        <f t="shared" si="1"/>
        <v>0</v>
      </c>
    </row>
    <row r="97" spans="2:9" ht="22.5" customHeight="1">
      <c r="B97" s="70">
        <v>83</v>
      </c>
      <c r="C97" s="58"/>
      <c r="D97" s="59"/>
      <c r="E97" s="228"/>
      <c r="F97" s="228"/>
      <c r="G97" s="228"/>
      <c r="I97" s="72">
        <f t="shared" si="1"/>
        <v>0</v>
      </c>
    </row>
    <row r="98" spans="2:9" ht="22.5" customHeight="1">
      <c r="B98" s="70">
        <v>84</v>
      </c>
      <c r="C98" s="58"/>
      <c r="D98" s="59"/>
      <c r="E98" s="228"/>
      <c r="F98" s="228"/>
      <c r="G98" s="228"/>
      <c r="I98" s="72">
        <f t="shared" si="1"/>
        <v>0</v>
      </c>
    </row>
    <row r="99" spans="2:9" ht="22.5" customHeight="1">
      <c r="B99" s="70">
        <v>85</v>
      </c>
      <c r="C99" s="58"/>
      <c r="D99" s="59"/>
      <c r="E99" s="228"/>
      <c r="F99" s="228"/>
      <c r="G99" s="228"/>
      <c r="I99" s="72">
        <f t="shared" si="1"/>
        <v>0</v>
      </c>
    </row>
    <row r="100" spans="2:9" ht="22.5" customHeight="1">
      <c r="B100" s="70">
        <v>86</v>
      </c>
      <c r="C100" s="58"/>
      <c r="D100" s="59"/>
      <c r="E100" s="228"/>
      <c r="F100" s="228"/>
      <c r="G100" s="228"/>
      <c r="I100" s="72">
        <f t="shared" si="1"/>
        <v>0</v>
      </c>
    </row>
    <row r="101" spans="2:9" ht="22.5" customHeight="1">
      <c r="B101" s="70">
        <v>87</v>
      </c>
      <c r="C101" s="58"/>
      <c r="D101" s="59"/>
      <c r="E101" s="228"/>
      <c r="F101" s="228"/>
      <c r="G101" s="228"/>
      <c r="I101" s="72">
        <f t="shared" si="1"/>
        <v>0</v>
      </c>
    </row>
    <row r="102" spans="2:9" ht="22.5" customHeight="1">
      <c r="B102" s="70">
        <v>88</v>
      </c>
      <c r="C102" s="58"/>
      <c r="D102" s="59"/>
      <c r="E102" s="228"/>
      <c r="F102" s="228"/>
      <c r="G102" s="228"/>
      <c r="I102" s="72">
        <f t="shared" si="1"/>
        <v>0</v>
      </c>
    </row>
    <row r="103" spans="2:9" ht="22.5" customHeight="1">
      <c r="B103" s="70">
        <v>89</v>
      </c>
      <c r="C103" s="58"/>
      <c r="D103" s="59"/>
      <c r="E103" s="228"/>
      <c r="F103" s="228"/>
      <c r="G103" s="228"/>
      <c r="I103" s="72">
        <f t="shared" si="1"/>
        <v>0</v>
      </c>
    </row>
    <row r="104" spans="2:9" ht="22.5" customHeight="1">
      <c r="B104" s="70">
        <v>90</v>
      </c>
      <c r="C104" s="58"/>
      <c r="D104" s="59"/>
      <c r="E104" s="228"/>
      <c r="F104" s="228"/>
      <c r="G104" s="228"/>
      <c r="I104" s="72">
        <f t="shared" si="1"/>
        <v>0</v>
      </c>
    </row>
    <row r="105" spans="2:9" ht="22.5" customHeight="1">
      <c r="B105" s="70">
        <v>91</v>
      </c>
      <c r="C105" s="58"/>
      <c r="D105" s="59"/>
      <c r="E105" s="228"/>
      <c r="F105" s="228"/>
      <c r="G105" s="228"/>
      <c r="I105" s="72">
        <f t="shared" si="1"/>
        <v>0</v>
      </c>
    </row>
    <row r="106" spans="2:9" ht="22.5" customHeight="1">
      <c r="B106" s="70">
        <v>92</v>
      </c>
      <c r="C106" s="58"/>
      <c r="D106" s="59"/>
      <c r="E106" s="228"/>
      <c r="F106" s="228"/>
      <c r="G106" s="228"/>
      <c r="I106" s="72">
        <f t="shared" si="1"/>
        <v>0</v>
      </c>
    </row>
    <row r="107" spans="2:9" ht="22.5" customHeight="1">
      <c r="B107" s="70">
        <v>93</v>
      </c>
      <c r="C107" s="58"/>
      <c r="D107" s="59"/>
      <c r="E107" s="228"/>
      <c r="F107" s="228"/>
      <c r="G107" s="228"/>
      <c r="I107" s="72">
        <f t="shared" si="1"/>
        <v>0</v>
      </c>
    </row>
    <row r="108" spans="2:9" ht="22.5" customHeight="1">
      <c r="B108" s="70">
        <v>94</v>
      </c>
      <c r="C108" s="58"/>
      <c r="D108" s="59"/>
      <c r="E108" s="228"/>
      <c r="F108" s="228"/>
      <c r="G108" s="228"/>
      <c r="I108" s="72">
        <f t="shared" si="1"/>
        <v>0</v>
      </c>
    </row>
    <row r="109" spans="2:9" ht="22.5" customHeight="1">
      <c r="B109" s="70">
        <v>95</v>
      </c>
      <c r="C109" s="58"/>
      <c r="D109" s="59"/>
      <c r="E109" s="228"/>
      <c r="F109" s="228"/>
      <c r="G109" s="228"/>
      <c r="I109" s="72">
        <f t="shared" si="1"/>
        <v>0</v>
      </c>
    </row>
    <row r="110" spans="2:9" ht="22.5" customHeight="1">
      <c r="B110" s="70">
        <v>96</v>
      </c>
      <c r="C110" s="58"/>
      <c r="D110" s="59"/>
      <c r="E110" s="228"/>
      <c r="F110" s="228"/>
      <c r="G110" s="228"/>
      <c r="I110" s="72">
        <f t="shared" si="1"/>
        <v>0</v>
      </c>
    </row>
    <row r="111" spans="2:9" ht="22.5" customHeight="1">
      <c r="B111" s="70">
        <v>97</v>
      </c>
      <c r="C111" s="58"/>
      <c r="D111" s="59"/>
      <c r="E111" s="228"/>
      <c r="F111" s="228"/>
      <c r="G111" s="228"/>
      <c r="I111" s="72">
        <f t="shared" si="1"/>
        <v>0</v>
      </c>
    </row>
    <row r="112" spans="2:9" ht="22.5" customHeight="1">
      <c r="B112" s="70">
        <v>98</v>
      </c>
      <c r="C112" s="58"/>
      <c r="D112" s="59"/>
      <c r="E112" s="228"/>
      <c r="F112" s="228"/>
      <c r="G112" s="228"/>
      <c r="I112" s="72">
        <f t="shared" si="1"/>
        <v>0</v>
      </c>
    </row>
    <row r="113" spans="2:9" ht="22.5" customHeight="1">
      <c r="B113" s="70">
        <v>99</v>
      </c>
      <c r="C113" s="58"/>
      <c r="D113" s="59"/>
      <c r="E113" s="228"/>
      <c r="F113" s="228"/>
      <c r="G113" s="228"/>
      <c r="I113" s="72">
        <f t="shared" si="1"/>
        <v>0</v>
      </c>
    </row>
    <row r="114" spans="2:9" ht="22.5" customHeight="1">
      <c r="B114" s="70">
        <v>100</v>
      </c>
      <c r="C114" s="58"/>
      <c r="D114" s="59"/>
      <c r="E114" s="228"/>
      <c r="F114" s="228"/>
      <c r="G114" s="228"/>
      <c r="I114" s="72">
        <f t="shared" si="1"/>
        <v>0</v>
      </c>
    </row>
  </sheetData>
  <sheetProtection password="C8D9" sheet="1" objects="1" scenarios="1"/>
  <mergeCells count="102">
    <mergeCell ref="E112:G112"/>
    <mergeCell ref="E113:G113"/>
    <mergeCell ref="E114:G114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94:G94"/>
    <mergeCell ref="E95:G95"/>
    <mergeCell ref="E96:G96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54:G54"/>
    <mergeCell ref="E55:G55"/>
    <mergeCell ref="E48:G48"/>
    <mergeCell ref="E49:G49"/>
    <mergeCell ref="E52:G52"/>
    <mergeCell ref="E50:G50"/>
    <mergeCell ref="E53:G53"/>
    <mergeCell ref="E51:G51"/>
    <mergeCell ref="E63:G63"/>
    <mergeCell ref="E56:G56"/>
    <mergeCell ref="E57:G57"/>
    <mergeCell ref="E58:G58"/>
    <mergeCell ref="E59:G59"/>
    <mergeCell ref="E60:G60"/>
    <mergeCell ref="E61:G61"/>
    <mergeCell ref="E62:G62"/>
    <mergeCell ref="E36:G36"/>
    <mergeCell ref="E37:G37"/>
    <mergeCell ref="E44:G44"/>
    <mergeCell ref="E45:G45"/>
    <mergeCell ref="E38:G38"/>
    <mergeCell ref="E39:G39"/>
    <mergeCell ref="E46:G46"/>
    <mergeCell ref="E47:G47"/>
    <mergeCell ref="E40:G40"/>
    <mergeCell ref="E41:G41"/>
    <mergeCell ref="E42:G42"/>
    <mergeCell ref="E43:G43"/>
    <mergeCell ref="E32:G32"/>
    <mergeCell ref="E33:G33"/>
    <mergeCell ref="E34:G34"/>
    <mergeCell ref="E35:G35"/>
    <mergeCell ref="E28:G28"/>
    <mergeCell ref="E29:G29"/>
    <mergeCell ref="E30:G30"/>
    <mergeCell ref="E31:G31"/>
    <mergeCell ref="E26:G26"/>
    <mergeCell ref="E27:G27"/>
    <mergeCell ref="E19:G19"/>
    <mergeCell ref="E20:G20"/>
    <mergeCell ref="E21:G21"/>
    <mergeCell ref="E22:G22"/>
    <mergeCell ref="E23:G23"/>
    <mergeCell ref="E24:G24"/>
    <mergeCell ref="E25:G25"/>
    <mergeCell ref="E17:G17"/>
    <mergeCell ref="E18:G18"/>
    <mergeCell ref="D4:E4"/>
    <mergeCell ref="E8:G8"/>
    <mergeCell ref="E15:G15"/>
    <mergeCell ref="E16:G16"/>
  </mergeCells>
  <printOptions/>
  <pageMargins left="0.7875" right="0.7875" top="0.9840277777777778" bottom="0.984027777777778" header="0.5118055555555556" footer="0.5118055555555556"/>
  <pageSetup horizontalDpi="300" verticalDpi="300" orientation="portrait" paperSize="9"/>
  <headerFooter alignWithMargins="0">
    <oddFooter>&amp;CSeite&amp;P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Constanze Dahlet</cp:lastModifiedBy>
  <dcterms:created xsi:type="dcterms:W3CDTF">2008-12-29T07:41:42Z</dcterms:created>
  <dcterms:modified xsi:type="dcterms:W3CDTF">2022-07-21T17:18:47Z</dcterms:modified>
  <cp:category/>
  <cp:version/>
  <cp:contentType/>
  <cp:contentStatus/>
</cp:coreProperties>
</file>